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venue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Ad spend" sheetId="4" state="visible" r:id="rId4"/>
    <sheet xmlns:r="http://schemas.openxmlformats.org/officeDocument/2006/relationships" name="Where each number lives" sheetId="5" state="visible" r:id="rId5"/>
    <sheet xmlns:r="http://schemas.openxmlformats.org/officeDocument/2006/relationships" name="Chart data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 h:mm:ss"/>
    <numFmt numFmtId="165" formatCode="mmm yyyy"/>
    <numFmt numFmtId="166" formatCode="&quot;$&quot;#,##0"/>
    <numFmt numFmtId="167" formatCode="+0.0%;-0.0%;0.0%"/>
    <numFmt numFmtId="168" formatCode="0.0%"/>
    <numFmt numFmtId="169" formatCode="&quot;$&quot;#,##0.00"/>
    <numFmt numFmtId="170" formatCode="&quot;$&quot;#,##0;-&quot;$&quot;#,##0"/>
    <numFmt numFmtId="171" formatCode="mmm 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A5A5A"/>
    </font>
    <font>
      <b val="1"/>
      <color rgb="00FFFFFF"/>
    </font>
    <font>
      <b val="1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1F5C5A"/>
      </patternFill>
    </fill>
    <fill>
      <patternFill patternType="solid">
        <fgColor rgb="00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3" fillId="2" borderId="0" applyAlignment="1" pivotButton="0" quotePrefix="0" xfId="0">
      <alignment vertical="top" wrapText="1"/>
    </xf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3" fontId="0" fillId="0" borderId="0" pivotButton="0" quotePrefix="0" xfId="0"/>
    <xf numFmtId="169" fontId="0" fillId="0" borderId="0" pivotButton="0" quotePrefix="0" xfId="0"/>
    <xf numFmtId="170" fontId="0" fillId="0" borderId="0" pivotButton="0" quotePrefix="0" xfId="0"/>
    <xf numFmtId="0" fontId="1" fillId="0" borderId="0" pivotButton="0" quotePrefix="0" xfId="0"/>
    <xf numFmtId="165" fontId="0" fillId="3" borderId="0" pivotButton="0" quotePrefix="0" xfId="0"/>
    <xf numFmtId="166" fontId="0" fillId="3" borderId="0" pivotButton="0" quotePrefix="0" xfId="0"/>
    <xf numFmtId="3" fontId="0" fillId="3" borderId="0" pivotButton="0" quotePrefix="0" xfId="0"/>
    <xf numFmtId="0" fontId="0" fillId="0" borderId="0" applyAlignment="1" pivotButton="0" quotePrefix="0" xfId="0">
      <alignment vertical="top" wrapText="1"/>
    </xf>
    <xf numFmtId="17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channel, the last 13 months</a:t>
            </a:r>
          </a:p>
        </rich>
      </tx>
    </title>
    <plotArea>
      <lineChart>
        <grouping val="standard"/>
        <ser>
          <idx val="0"/>
          <order val="0"/>
          <tx>
            <strRef>
              <f>'Chart data'!B1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data'!$B$2:$B$14</f>
            </numRef>
          </val>
        </ser>
        <ser>
          <idx val="1"/>
          <order val="1"/>
          <tx>
            <strRef>
              <f>'Chart data'!C1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data'!$C$2:$C$14</f>
            </numRef>
          </val>
        </ser>
        <ser>
          <idx val="2"/>
          <order val="2"/>
          <tx>
            <strRef>
              <f>'Chart data'!D1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data'!$D$2:$D$14</f>
            </numRef>
          </val>
        </ser>
        <ser>
          <idx val="3"/>
          <order val="3"/>
          <tx>
            <strRef>
              <f>'Chart data'!E1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data'!$E$2:$E$14</f>
            </numRef>
          </val>
        </ser>
        <ser>
          <idx val="4"/>
          <order val="4"/>
          <tx>
            <strRef>
              <f>'Chart data'!F1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data'!$F$2:$F$14</f>
            </numRef>
          </val>
        </ser>
        <ser>
          <idx val="5"/>
          <order val="5"/>
          <tx>
            <strRef>
              <f>'Chart data'!G1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data'!$G$2:$G$14</f>
            </numRef>
          </val>
        </ser>
        <ser>
          <idx val="6"/>
          <order val="6"/>
          <tx>
            <strRef>
              <f>'Chart data'!H1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data'!$H$2:$H$14</f>
            </numRef>
          </val>
        </ser>
        <ser>
          <idx val="7"/>
          <order val="7"/>
          <tx>
            <strRef>
              <f>'Chart data'!I1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 data'!$A$2:$A$14</f>
            </numRef>
          </cat>
          <val>
            <numRef>
              <f>'Chart data'!$I$2:$I$14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This month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'Dashboard'!$A$7:$A$14</f>
            </numRef>
          </cat>
          <val>
            <numRef>
              <f>'Dashboard'!$B$7:$B$14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5" customWidth="1" min="4" max="4"/>
    <col width="12" customWidth="1" min="5" max="5"/>
    <col width="12" customWidth="1" min="6" max="6"/>
    <col width="12" customWidth="1" min="7" max="7"/>
    <col width="10" customWidth="1" min="8" max="8"/>
    <col width="13" customWidth="1" min="9" max="9"/>
    <col width="12" customWidth="1" min="10" max="10"/>
    <col width="13" customWidth="1" min="11" max="11"/>
    <col width="15" customWidth="1" min="12" max="12"/>
    <col hidden="1" width="13" customWidth="1" min="13" max="13"/>
    <col hidden="1" width="13" customWidth="1" min="14" max="14"/>
  </cols>
  <sheetData>
    <row r="1">
      <c r="A1" s="1" t="inlineStr">
        <is>
          <t>Omnichannel sales dashboard</t>
        </is>
      </c>
    </row>
    <row r="2">
      <c r="A2" s="2" t="inlineStr">
        <is>
          <t>Every cell on this sheet is a formula. Fill in the Revenue, Orders and Ad spend sheets and it updates. From sentopi.com/omnichannel-sales-dashboard-template</t>
        </is>
      </c>
    </row>
    <row r="4">
      <c r="A4" s="3" t="inlineStr">
        <is>
          <t>Month to review</t>
        </is>
      </c>
      <c r="B4" s="4">
        <f>SUMPRODUCT(MAX(ISNUMBER(Revenue!J5:J64)*(Revenue!J5:J64&gt;0)*Revenue!A5:A64))</f>
        <v/>
      </c>
      <c r="C4" s="2" t="inlineStr">
        <is>
          <t>The latest month with sales. Type a date over it to review an earlier month.</t>
        </is>
      </c>
    </row>
    <row r="6" ht="32" customHeight="1">
      <c r="A6" s="5" t="inlineStr">
        <is>
          <t>Channel</t>
        </is>
      </c>
      <c r="B6" s="5" t="inlineStr">
        <is>
          <t>This month</t>
        </is>
      </c>
      <c r="C6" s="5" t="inlineStr">
        <is>
          <t>Last month</t>
        </is>
      </c>
      <c r="D6" s="5" t="inlineStr">
        <is>
          <t>Same month last year</t>
        </is>
      </c>
      <c r="E6" s="5" t="inlineStr">
        <is>
          <t>vs last month</t>
        </is>
      </c>
      <c r="F6" s="5" t="inlineStr">
        <is>
          <t>vs last year</t>
        </is>
      </c>
      <c r="G6" s="5" t="inlineStr">
        <is>
          <t>Share of revenue</t>
        </is>
      </c>
      <c r="H6" s="5" t="inlineStr">
        <is>
          <t>Orders</t>
        </is>
      </c>
      <c r="I6" s="5" t="inlineStr">
        <is>
          <t>Revenue per order</t>
        </is>
      </c>
      <c r="J6" s="5" t="inlineStr">
        <is>
          <t>Ad spend</t>
        </is>
      </c>
      <c r="K6" s="5" t="inlineStr">
        <is>
          <t>Ad spend % of revenue</t>
        </is>
      </c>
      <c r="L6" s="5" t="inlineStr">
        <is>
          <t>Change vs last year ($)</t>
        </is>
      </c>
    </row>
    <row r="7">
      <c r="A7">
        <f>Revenue!B4</f>
        <v/>
      </c>
      <c r="B7" s="6">
        <f>SUMIFS('Revenue'!B$5:B$64,'Revenue'!$A$5:$A$64,$B$4)</f>
        <v/>
      </c>
      <c r="C7" s="6">
        <f>SUMIFS('Revenue'!B$5:B$64,'Revenue'!$A$5:$A$64,EDATE($B$4,-1))</f>
        <v/>
      </c>
      <c r="D7" s="6">
        <f>SUMIFS('Revenue'!B$5:B$64,'Revenue'!$A$5:$A$64,EDATE($B$4,-12))</f>
        <v/>
      </c>
      <c r="E7" s="7">
        <f>IF(C7=0,IF(AND(B7&gt;0,COUNTIF(Revenue!$A$5:$A$64,EDATE($B$4,-1))&gt;0),"new",""),B7/C7-1)</f>
        <v/>
      </c>
      <c r="F7" s="7">
        <f>IF(D7=0,IF(AND(B7&gt;0,COUNTIF(Revenue!$A$5:$A$64,EDATE($B$4,-12))&gt;0),"new",""),B7/D7-1)</f>
        <v/>
      </c>
      <c r="G7" s="8">
        <f>IF($B$15=0,"",B7/$B$15)</f>
        <v/>
      </c>
      <c r="H7" s="9">
        <f>SUMIFS('Orders'!B$5:B$64,'Orders'!$A$5:$A$64,$B$4)</f>
        <v/>
      </c>
      <c r="I7" s="10">
        <f>IF(H7=0,"",B7/H7)</f>
        <v/>
      </c>
      <c r="J7" s="6">
        <f>SUMIFS('Ad spend'!B$5:B$64,'Ad spend'!$A$5:$A$64,$B$4)</f>
        <v/>
      </c>
      <c r="K7" s="8">
        <f>IF(B7=0,"",J7/B7)</f>
        <v/>
      </c>
      <c r="L7" s="11">
        <f>IF(COUNTIF(Revenue!$A$5:$A$64,EDATE($B$4,-12))&gt;0,B7-D7,"")</f>
        <v/>
      </c>
      <c r="M7">
        <f>IF(OR(D7=0,L7=""),0,ABS(L7))</f>
        <v/>
      </c>
      <c r="N7">
        <f>IF(AND(D7=0,B7&gt;0,COUNTIF(Revenue!$A$5:$A$64,EDATE($B$4,-12))&gt;0),B7,0)</f>
        <v/>
      </c>
    </row>
    <row r="8">
      <c r="A8">
        <f>Revenue!C4</f>
        <v/>
      </c>
      <c r="B8" s="6">
        <f>SUMIFS('Revenue'!C$5:C$64,'Revenue'!$A$5:$A$64,$B$4)</f>
        <v/>
      </c>
      <c r="C8" s="6">
        <f>SUMIFS('Revenue'!C$5:C$64,'Revenue'!$A$5:$A$64,EDATE($B$4,-1))</f>
        <v/>
      </c>
      <c r="D8" s="6">
        <f>SUMIFS('Revenue'!C$5:C$64,'Revenue'!$A$5:$A$64,EDATE($B$4,-12))</f>
        <v/>
      </c>
      <c r="E8" s="7">
        <f>IF(C8=0,IF(AND(B8&gt;0,COUNTIF(Revenue!$A$5:$A$64,EDATE($B$4,-1))&gt;0),"new",""),B8/C8-1)</f>
        <v/>
      </c>
      <c r="F8" s="7">
        <f>IF(D8=0,IF(AND(B8&gt;0,COUNTIF(Revenue!$A$5:$A$64,EDATE($B$4,-12))&gt;0),"new",""),B8/D8-1)</f>
        <v/>
      </c>
      <c r="G8" s="8">
        <f>IF($B$15=0,"",B8/$B$15)</f>
        <v/>
      </c>
      <c r="H8" s="9">
        <f>SUMIFS('Orders'!C$5:C$64,'Orders'!$A$5:$A$64,$B$4)</f>
        <v/>
      </c>
      <c r="I8" s="10">
        <f>IF(H8=0,"",B8/H8)</f>
        <v/>
      </c>
      <c r="J8" s="6">
        <f>SUMIFS('Ad spend'!C$5:C$64,'Ad spend'!$A$5:$A$64,$B$4)</f>
        <v/>
      </c>
      <c r="K8" s="8">
        <f>IF(B8=0,"",J8/B8)</f>
        <v/>
      </c>
      <c r="L8" s="11">
        <f>IF(COUNTIF(Revenue!$A$5:$A$64,EDATE($B$4,-12))&gt;0,B8-D8,"")</f>
        <v/>
      </c>
      <c r="M8">
        <f>IF(OR(D8=0,L8=""),0,ABS(L8))</f>
        <v/>
      </c>
      <c r="N8">
        <f>IF(AND(D8=0,B8&gt;0,COUNTIF(Revenue!$A$5:$A$64,EDATE($B$4,-12))&gt;0),B8,0)</f>
        <v/>
      </c>
    </row>
    <row r="9">
      <c r="A9">
        <f>Revenue!D4</f>
        <v/>
      </c>
      <c r="B9" s="6">
        <f>SUMIFS('Revenue'!D$5:D$64,'Revenue'!$A$5:$A$64,$B$4)</f>
        <v/>
      </c>
      <c r="C9" s="6">
        <f>SUMIFS('Revenue'!D$5:D$64,'Revenue'!$A$5:$A$64,EDATE($B$4,-1))</f>
        <v/>
      </c>
      <c r="D9" s="6">
        <f>SUMIFS('Revenue'!D$5:D$64,'Revenue'!$A$5:$A$64,EDATE($B$4,-12))</f>
        <v/>
      </c>
      <c r="E9" s="7">
        <f>IF(C9=0,IF(AND(B9&gt;0,COUNTIF(Revenue!$A$5:$A$64,EDATE($B$4,-1))&gt;0),"new",""),B9/C9-1)</f>
        <v/>
      </c>
      <c r="F9" s="7">
        <f>IF(D9=0,IF(AND(B9&gt;0,COUNTIF(Revenue!$A$5:$A$64,EDATE($B$4,-12))&gt;0),"new",""),B9/D9-1)</f>
        <v/>
      </c>
      <c r="G9" s="8">
        <f>IF($B$15=0,"",B9/$B$15)</f>
        <v/>
      </c>
      <c r="H9" s="9">
        <f>SUMIFS('Orders'!D$5:D$64,'Orders'!$A$5:$A$64,$B$4)</f>
        <v/>
      </c>
      <c r="I9" s="10">
        <f>IF(H9=0,"",B9/H9)</f>
        <v/>
      </c>
      <c r="J9" s="6">
        <f>SUMIFS('Ad spend'!D$5:D$64,'Ad spend'!$A$5:$A$64,$B$4)</f>
        <v/>
      </c>
      <c r="K9" s="8">
        <f>IF(B9=0,"",J9/B9)</f>
        <v/>
      </c>
      <c r="L9" s="11">
        <f>IF(COUNTIF(Revenue!$A$5:$A$64,EDATE($B$4,-12))&gt;0,B9-D9,"")</f>
        <v/>
      </c>
      <c r="M9">
        <f>IF(OR(D9=0,L9=""),0,ABS(L9))</f>
        <v/>
      </c>
      <c r="N9">
        <f>IF(AND(D9=0,B9&gt;0,COUNTIF(Revenue!$A$5:$A$64,EDATE($B$4,-12))&gt;0),B9,0)</f>
        <v/>
      </c>
    </row>
    <row r="10">
      <c r="A10">
        <f>Revenue!E4</f>
        <v/>
      </c>
      <c r="B10" s="6">
        <f>SUMIFS('Revenue'!E$5:E$64,'Revenue'!$A$5:$A$64,$B$4)</f>
        <v/>
      </c>
      <c r="C10" s="6">
        <f>SUMIFS('Revenue'!E$5:E$64,'Revenue'!$A$5:$A$64,EDATE($B$4,-1))</f>
        <v/>
      </c>
      <c r="D10" s="6">
        <f>SUMIFS('Revenue'!E$5:E$64,'Revenue'!$A$5:$A$64,EDATE($B$4,-12))</f>
        <v/>
      </c>
      <c r="E10" s="7">
        <f>IF(C10=0,IF(AND(B10&gt;0,COUNTIF(Revenue!$A$5:$A$64,EDATE($B$4,-1))&gt;0),"new",""),B10/C10-1)</f>
        <v/>
      </c>
      <c r="F10" s="7">
        <f>IF(D10=0,IF(AND(B10&gt;0,COUNTIF(Revenue!$A$5:$A$64,EDATE($B$4,-12))&gt;0),"new",""),B10/D10-1)</f>
        <v/>
      </c>
      <c r="G10" s="8">
        <f>IF($B$15=0,"",B10/$B$15)</f>
        <v/>
      </c>
      <c r="H10" s="9">
        <f>SUMIFS('Orders'!E$5:E$64,'Orders'!$A$5:$A$64,$B$4)</f>
        <v/>
      </c>
      <c r="I10" s="10">
        <f>IF(H10=0,"",B10/H10)</f>
        <v/>
      </c>
      <c r="J10" s="6">
        <f>SUMIFS('Ad spend'!E$5:E$64,'Ad spend'!$A$5:$A$64,$B$4)</f>
        <v/>
      </c>
      <c r="K10" s="8">
        <f>IF(B10=0,"",J10/B10)</f>
        <v/>
      </c>
      <c r="L10" s="11">
        <f>IF(COUNTIF(Revenue!$A$5:$A$64,EDATE($B$4,-12))&gt;0,B10-D10,"")</f>
        <v/>
      </c>
      <c r="M10">
        <f>IF(OR(D10=0,L10=""),0,ABS(L10))</f>
        <v/>
      </c>
      <c r="N10">
        <f>IF(AND(D10=0,B10&gt;0,COUNTIF(Revenue!$A$5:$A$64,EDATE($B$4,-12))&gt;0),B10,0)</f>
        <v/>
      </c>
    </row>
    <row r="11">
      <c r="A11">
        <f>Revenue!F4</f>
        <v/>
      </c>
      <c r="B11" s="6">
        <f>SUMIFS('Revenue'!F$5:F$64,'Revenue'!$A$5:$A$64,$B$4)</f>
        <v/>
      </c>
      <c r="C11" s="6">
        <f>SUMIFS('Revenue'!F$5:F$64,'Revenue'!$A$5:$A$64,EDATE($B$4,-1))</f>
        <v/>
      </c>
      <c r="D11" s="6">
        <f>SUMIFS('Revenue'!F$5:F$64,'Revenue'!$A$5:$A$64,EDATE($B$4,-12))</f>
        <v/>
      </c>
      <c r="E11" s="7">
        <f>IF(C11=0,IF(AND(B11&gt;0,COUNTIF(Revenue!$A$5:$A$64,EDATE($B$4,-1))&gt;0),"new",""),B11/C11-1)</f>
        <v/>
      </c>
      <c r="F11" s="7">
        <f>IF(D11=0,IF(AND(B11&gt;0,COUNTIF(Revenue!$A$5:$A$64,EDATE($B$4,-12))&gt;0),"new",""),B11/D11-1)</f>
        <v/>
      </c>
      <c r="G11" s="8">
        <f>IF($B$15=0,"",B11/$B$15)</f>
        <v/>
      </c>
      <c r="H11" s="9">
        <f>SUMIFS('Orders'!F$5:F$64,'Orders'!$A$5:$A$64,$B$4)</f>
        <v/>
      </c>
      <c r="I11" s="10">
        <f>IF(H11=0,"",B11/H11)</f>
        <v/>
      </c>
      <c r="J11" s="6">
        <f>SUMIFS('Ad spend'!F$5:F$64,'Ad spend'!$A$5:$A$64,$B$4)</f>
        <v/>
      </c>
      <c r="K11" s="8">
        <f>IF(B11=0,"",J11/B11)</f>
        <v/>
      </c>
      <c r="L11" s="11">
        <f>IF(COUNTIF(Revenue!$A$5:$A$64,EDATE($B$4,-12))&gt;0,B11-D11,"")</f>
        <v/>
      </c>
      <c r="M11">
        <f>IF(OR(D11=0,L11=""),0,ABS(L11))</f>
        <v/>
      </c>
      <c r="N11">
        <f>IF(AND(D11=0,B11&gt;0,COUNTIF(Revenue!$A$5:$A$64,EDATE($B$4,-12))&gt;0),B11,0)</f>
        <v/>
      </c>
    </row>
    <row r="12">
      <c r="A12">
        <f>Revenue!G4</f>
        <v/>
      </c>
      <c r="B12" s="6">
        <f>SUMIFS('Revenue'!G$5:G$64,'Revenue'!$A$5:$A$64,$B$4)</f>
        <v/>
      </c>
      <c r="C12" s="6">
        <f>SUMIFS('Revenue'!G$5:G$64,'Revenue'!$A$5:$A$64,EDATE($B$4,-1))</f>
        <v/>
      </c>
      <c r="D12" s="6">
        <f>SUMIFS('Revenue'!G$5:G$64,'Revenue'!$A$5:$A$64,EDATE($B$4,-12))</f>
        <v/>
      </c>
      <c r="E12" s="7">
        <f>IF(C12=0,IF(AND(B12&gt;0,COUNTIF(Revenue!$A$5:$A$64,EDATE($B$4,-1))&gt;0),"new",""),B12/C12-1)</f>
        <v/>
      </c>
      <c r="F12" s="7">
        <f>IF(D12=0,IF(AND(B12&gt;0,COUNTIF(Revenue!$A$5:$A$64,EDATE($B$4,-12))&gt;0),"new",""),B12/D12-1)</f>
        <v/>
      </c>
      <c r="G12" s="8">
        <f>IF($B$15=0,"",B12/$B$15)</f>
        <v/>
      </c>
      <c r="H12" s="9">
        <f>SUMIFS('Orders'!G$5:G$64,'Orders'!$A$5:$A$64,$B$4)</f>
        <v/>
      </c>
      <c r="I12" s="10">
        <f>IF(H12=0,"",B12/H12)</f>
        <v/>
      </c>
      <c r="J12" s="6">
        <f>SUMIFS('Ad spend'!G$5:G$64,'Ad spend'!$A$5:$A$64,$B$4)</f>
        <v/>
      </c>
      <c r="K12" s="8">
        <f>IF(B12=0,"",J12/B12)</f>
        <v/>
      </c>
      <c r="L12" s="11">
        <f>IF(COUNTIF(Revenue!$A$5:$A$64,EDATE($B$4,-12))&gt;0,B12-D12,"")</f>
        <v/>
      </c>
      <c r="M12">
        <f>IF(OR(D12=0,L12=""),0,ABS(L12))</f>
        <v/>
      </c>
      <c r="N12">
        <f>IF(AND(D12=0,B12&gt;0,COUNTIF(Revenue!$A$5:$A$64,EDATE($B$4,-12))&gt;0),B12,0)</f>
        <v/>
      </c>
    </row>
    <row r="13">
      <c r="A13">
        <f>Revenue!H4</f>
        <v/>
      </c>
      <c r="B13" s="6">
        <f>SUMIFS('Revenue'!H$5:H$64,'Revenue'!$A$5:$A$64,$B$4)</f>
        <v/>
      </c>
      <c r="C13" s="6">
        <f>SUMIFS('Revenue'!H$5:H$64,'Revenue'!$A$5:$A$64,EDATE($B$4,-1))</f>
        <v/>
      </c>
      <c r="D13" s="6">
        <f>SUMIFS('Revenue'!H$5:H$64,'Revenue'!$A$5:$A$64,EDATE($B$4,-12))</f>
        <v/>
      </c>
      <c r="E13" s="7">
        <f>IF(C13=0,IF(AND(B13&gt;0,COUNTIF(Revenue!$A$5:$A$64,EDATE($B$4,-1))&gt;0),"new",""),B13/C13-1)</f>
        <v/>
      </c>
      <c r="F13" s="7">
        <f>IF(D13=0,IF(AND(B13&gt;0,COUNTIF(Revenue!$A$5:$A$64,EDATE($B$4,-12))&gt;0),"new",""),B13/D13-1)</f>
        <v/>
      </c>
      <c r="G13" s="8">
        <f>IF($B$15=0,"",B13/$B$15)</f>
        <v/>
      </c>
      <c r="H13" s="9">
        <f>SUMIFS('Orders'!H$5:H$64,'Orders'!$A$5:$A$64,$B$4)</f>
        <v/>
      </c>
      <c r="I13" s="10">
        <f>IF(H13=0,"",B13/H13)</f>
        <v/>
      </c>
      <c r="J13" s="6">
        <f>SUMIFS('Ad spend'!H$5:H$64,'Ad spend'!$A$5:$A$64,$B$4)</f>
        <v/>
      </c>
      <c r="K13" s="8">
        <f>IF(B13=0,"",J13/B13)</f>
        <v/>
      </c>
      <c r="L13" s="11">
        <f>IF(COUNTIF(Revenue!$A$5:$A$64,EDATE($B$4,-12))&gt;0,B13-D13,"")</f>
        <v/>
      </c>
      <c r="M13">
        <f>IF(OR(D13=0,L13=""),0,ABS(L13))</f>
        <v/>
      </c>
      <c r="N13">
        <f>IF(AND(D13=0,B13&gt;0,COUNTIF(Revenue!$A$5:$A$64,EDATE($B$4,-12))&gt;0),B13,0)</f>
        <v/>
      </c>
    </row>
    <row r="14">
      <c r="A14">
        <f>Revenue!I4</f>
        <v/>
      </c>
      <c r="B14" s="6">
        <f>SUMIFS('Revenue'!I$5:I$64,'Revenue'!$A$5:$A$64,$B$4)</f>
        <v/>
      </c>
      <c r="C14" s="6">
        <f>SUMIFS('Revenue'!I$5:I$64,'Revenue'!$A$5:$A$64,EDATE($B$4,-1))</f>
        <v/>
      </c>
      <c r="D14" s="6">
        <f>SUMIFS('Revenue'!I$5:I$64,'Revenue'!$A$5:$A$64,EDATE($B$4,-12))</f>
        <v/>
      </c>
      <c r="E14" s="7">
        <f>IF(C14=0,IF(AND(B14&gt;0,COUNTIF(Revenue!$A$5:$A$64,EDATE($B$4,-1))&gt;0),"new",""),B14/C14-1)</f>
        <v/>
      </c>
      <c r="F14" s="7">
        <f>IF(D14=0,IF(AND(B14&gt;0,COUNTIF(Revenue!$A$5:$A$64,EDATE($B$4,-12))&gt;0),"new",""),B14/D14-1)</f>
        <v/>
      </c>
      <c r="G14" s="8">
        <f>IF($B$15=0,"",B14/$B$15)</f>
        <v/>
      </c>
      <c r="H14" s="9">
        <f>SUMIFS('Orders'!I$5:I$64,'Orders'!$A$5:$A$64,$B$4)</f>
        <v/>
      </c>
      <c r="I14" s="10">
        <f>IF(H14=0,"",B14/H14)</f>
        <v/>
      </c>
      <c r="J14" s="6">
        <f>SUMIFS('Ad spend'!I$5:I$64,'Ad spend'!$A$5:$A$64,$B$4)</f>
        <v/>
      </c>
      <c r="K14" s="8">
        <f>IF(B14=0,"",J14/B14)</f>
        <v/>
      </c>
      <c r="L14" s="11">
        <f>IF(COUNTIF(Revenue!$A$5:$A$64,EDATE($B$4,-12))&gt;0,B14-D14,"")</f>
        <v/>
      </c>
      <c r="M14">
        <f>IF(OR(D14=0,L14=""),0,ABS(L14))</f>
        <v/>
      </c>
      <c r="N14">
        <f>IF(AND(D14=0,B14&gt;0,COUNTIF(Revenue!$A$5:$A$64,EDATE($B$4,-12))&gt;0),B14,0)</f>
        <v/>
      </c>
    </row>
    <row r="15">
      <c r="A15" s="3" t="inlineStr">
        <is>
          <t>All channels</t>
        </is>
      </c>
      <c r="B15" s="6">
        <f>SUMIFS('Revenue'!J$5:J$64,'Revenue'!$A$5:$A$64,$B$4)</f>
        <v/>
      </c>
      <c r="C15" s="6">
        <f>SUMIFS('Revenue'!J$5:J$64,'Revenue'!$A$5:$A$64,EDATE($B$4,-1))</f>
        <v/>
      </c>
      <c r="D15" s="6">
        <f>SUMIFS('Revenue'!J$5:J$64,'Revenue'!$A$5:$A$64,EDATE($B$4,-12))</f>
        <v/>
      </c>
      <c r="E15" s="7">
        <f>IF(C15=0,IF(AND(B15&gt;0,COUNTIF(Revenue!$A$5:$A$64,EDATE($B$4,-1))&gt;0),"new",""),B15/C15-1)</f>
        <v/>
      </c>
      <c r="F15" s="7">
        <f>IF(D15=0,IF(AND(B15&gt;0,COUNTIF(Revenue!$A$5:$A$64,EDATE($B$4,-12))&gt;0),"new",""),B15/D15-1)</f>
        <v/>
      </c>
      <c r="G15" s="8">
        <f>IF($B$15=0,"",B15/$B$15)</f>
        <v/>
      </c>
      <c r="H15" s="9">
        <f>SUMIFS('Orders'!J$5:J$64,'Orders'!$A$5:$A$64,$B$4)</f>
        <v/>
      </c>
      <c r="I15" s="10">
        <f>IF(H15=0,"",B15/H15)</f>
        <v/>
      </c>
      <c r="J15" s="6">
        <f>SUMIFS('Ad spend'!J$5:J$64,'Ad spend'!$A$5:$A$64,$B$4)</f>
        <v/>
      </c>
      <c r="K15" s="8">
        <f>IF(B15=0,"",J15/B15)</f>
        <v/>
      </c>
      <c r="L15" s="11">
        <f>IF(COUNTIF(Revenue!$A$5:$A$64,EDATE($B$4,-12))&gt;0,B15-D15,"")</f>
        <v/>
      </c>
      <c r="M15">
        <f>IF(OR(D15=0,L15=""),0,ABS(L15))</f>
        <v/>
      </c>
      <c r="N15">
        <f>IF(AND(D15=0,B15&gt;0,COUNTIF(Revenue!$A$5:$A$64,EDATE($B$4,-12))&gt;0),B15,0)</f>
        <v/>
      </c>
    </row>
    <row r="17">
      <c r="A17" s="3" t="inlineStr">
        <is>
          <t>Moved most</t>
        </is>
      </c>
      <c r="B17">
        <f>IF(B15=0,"Fill in the Revenue sheet",IF(MAX(M7:M14)=0,"Needs the same month last year to compare. Add 13 months to see what moved.",INDEX(A7:A14,MATCH(MAX(M7:M14),M7:M14,0))&amp;IF(INDEX(L7:L14,MATCH(MAX(M7:M14),M7:M14,0))&lt;0," fell "," grew ")&amp;TEXT(ABS(INDEX(L7:L14,MATCH(MAX(M7:M14),M7:M14,0))),"$#,##0")&amp;" against the same month last year, while all channels "&amp;IF(L15&lt;0,"fell ","grew ")&amp;TEXT(ABS(F15),"0.0%")&amp;"."&amp;IF(SUM(N7:N14)&gt;0," Channels with no sales a year ago brought "&amp;TEXT(SUM(N7:N14),"$#,##0")&amp;" of this month.","")))</f>
        <v/>
      </c>
    </row>
    <row r="18">
      <c r="A18" s="3" t="inlineStr">
        <is>
          <t>Next question</t>
        </is>
      </c>
      <c r="B18" s="2" t="inlineStr">
        <is>
          <t>Why? Split that channel's change into traffic, conversion and order value before you explain it. sentopi.com/sales-drop-check does it in a minute, or Sentopi builds the first monthly review free.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2" t="inlineStr">
        <is>
          <t>Revenue by month and channel</t>
        </is>
      </c>
    </row>
    <row r="2">
      <c r="A2" s="2" t="inlineStr">
        <is>
          <t>Filled with a fictional brand so the dashboard works when you open it. Type over it with your own months, one row per month and one column per channel. Leave a channel blank if you don't sell there. Room for 5 years of months, rows 5 to 64.</t>
        </is>
      </c>
    </row>
    <row r="4">
      <c r="A4" s="5" t="inlineStr">
        <is>
          <t>Month</t>
        </is>
      </c>
      <c r="B4" s="5" t="inlineStr">
        <is>
          <t>Amazon</t>
        </is>
      </c>
      <c r="C4" s="5" t="inlineStr">
        <is>
          <t>Shopify</t>
        </is>
      </c>
      <c r="D4" s="5" t="inlineStr">
        <is>
          <t>Walmart</t>
        </is>
      </c>
      <c r="E4" s="5" t="inlineStr">
        <is>
          <t>TikTok Shop</t>
        </is>
      </c>
      <c r="F4" s="5" t="inlineStr">
        <is>
          <t>Etsy</t>
        </is>
      </c>
      <c r="G4" s="5" t="inlineStr">
        <is>
          <t>Faire</t>
        </is>
      </c>
      <c r="H4" s="5" t="inlineStr">
        <is>
          <t>Wholesale</t>
        </is>
      </c>
      <c r="I4" s="5" t="inlineStr">
        <is>
          <t>Other</t>
        </is>
      </c>
      <c r="J4" s="5" t="inlineStr">
        <is>
          <t>Total</t>
        </is>
      </c>
    </row>
    <row r="5">
      <c r="A5" s="13" t="n">
        <v>45566</v>
      </c>
      <c r="B5" s="14" t="n">
        <v>62970</v>
      </c>
      <c r="C5" s="14" t="n">
        <v>25850</v>
      </c>
      <c r="D5" s="14" t="n">
        <v>5820</v>
      </c>
      <c r="E5" s="14" t="n"/>
      <c r="F5" s="14" t="n"/>
      <c r="G5" s="14" t="n">
        <v>6990</v>
      </c>
      <c r="H5" s="14" t="n"/>
      <c r="I5" s="14" t="n"/>
      <c r="J5" s="6">
        <f>IF(A5="","",SUM(B5:I5))</f>
        <v/>
      </c>
    </row>
    <row r="6">
      <c r="A6" s="13" t="n">
        <v>45597</v>
      </c>
      <c r="B6" s="14" t="n">
        <v>85210</v>
      </c>
      <c r="C6" s="14" t="n">
        <v>36180</v>
      </c>
      <c r="D6" s="14" t="n">
        <v>8040</v>
      </c>
      <c r="E6" s="14" t="n"/>
      <c r="F6" s="14" t="n"/>
      <c r="G6" s="14" t="n">
        <v>9690</v>
      </c>
      <c r="H6" s="14" t="n"/>
      <c r="I6" s="14" t="n"/>
      <c r="J6" s="6">
        <f>IF(A6="","",SUM(B6:I6))</f>
        <v/>
      </c>
    </row>
    <row r="7">
      <c r="A7" s="13" t="n">
        <v>45627</v>
      </c>
      <c r="B7" s="14" t="n">
        <v>89860</v>
      </c>
      <c r="C7" s="14" t="n">
        <v>39470</v>
      </c>
      <c r="D7" s="14" t="n">
        <v>8650</v>
      </c>
      <c r="E7" s="14" t="n"/>
      <c r="F7" s="14" t="n"/>
      <c r="G7" s="14" t="n">
        <v>10460</v>
      </c>
      <c r="H7" s="14" t="n"/>
      <c r="I7" s="14" t="n"/>
      <c r="J7" s="6">
        <f>IF(A7="","",SUM(B7:I7))</f>
        <v/>
      </c>
    </row>
    <row r="8">
      <c r="A8" s="13" t="n">
        <v>45658</v>
      </c>
      <c r="B8" s="14" t="n">
        <v>48290</v>
      </c>
      <c r="C8" s="14" t="n">
        <v>21950</v>
      </c>
      <c r="D8" s="14" t="n">
        <v>4740</v>
      </c>
      <c r="E8" s="14" t="n"/>
      <c r="F8" s="14" t="n"/>
      <c r="G8" s="14" t="n">
        <v>5760</v>
      </c>
      <c r="H8" s="14" t="n"/>
      <c r="I8" s="14" t="n"/>
      <c r="J8" s="6">
        <f>IF(A8="","",SUM(B8:I8))</f>
        <v/>
      </c>
    </row>
    <row r="9">
      <c r="A9" s="13" t="n">
        <v>45689</v>
      </c>
      <c r="B9" s="14" t="n">
        <v>48930</v>
      </c>
      <c r="C9" s="14" t="n">
        <v>23000</v>
      </c>
      <c r="D9" s="14" t="n">
        <v>4900</v>
      </c>
      <c r="E9" s="14" t="n"/>
      <c r="F9" s="14" t="n"/>
      <c r="G9" s="14" t="n">
        <v>5970</v>
      </c>
      <c r="H9" s="14" t="n"/>
      <c r="I9" s="14" t="n"/>
      <c r="J9" s="6">
        <f>IF(A9="","",SUM(B9:I9))</f>
        <v/>
      </c>
    </row>
    <row r="10">
      <c r="A10" s="13" t="n">
        <v>45717</v>
      </c>
      <c r="B10" s="14" t="n">
        <v>55660</v>
      </c>
      <c r="C10" s="14" t="n">
        <v>27070</v>
      </c>
      <c r="D10" s="14" t="n">
        <v>5690</v>
      </c>
      <c r="E10" s="14" t="n"/>
      <c r="F10" s="14" t="n"/>
      <c r="G10" s="14" t="n">
        <v>6960</v>
      </c>
      <c r="H10" s="14" t="n"/>
      <c r="I10" s="14" t="n"/>
      <c r="J10" s="6">
        <f>IF(A10="","",SUM(B10:I10))</f>
        <v/>
      </c>
    </row>
    <row r="11">
      <c r="A11" s="13" t="n">
        <v>45748</v>
      </c>
      <c r="B11" s="14" t="n">
        <v>53890</v>
      </c>
      <c r="C11" s="14" t="n">
        <v>27110</v>
      </c>
      <c r="D11" s="14" t="n">
        <v>5620</v>
      </c>
      <c r="E11" s="14" t="n"/>
      <c r="F11" s="14" t="n"/>
      <c r="G11" s="14" t="n">
        <v>6900</v>
      </c>
      <c r="H11" s="14" t="n"/>
      <c r="I11" s="14" t="n"/>
      <c r="J11" s="6">
        <f>IF(A11="","",SUM(B11:I11))</f>
        <v/>
      </c>
    </row>
    <row r="12">
      <c r="A12" s="13" t="n">
        <v>45778</v>
      </c>
      <c r="B12" s="14" t="n">
        <v>55190</v>
      </c>
      <c r="C12" s="14" t="n">
        <v>28730</v>
      </c>
      <c r="D12" s="14" t="n">
        <v>5880</v>
      </c>
      <c r="E12" s="14" t="n"/>
      <c r="F12" s="14" t="n"/>
      <c r="G12" s="14" t="n">
        <v>7240</v>
      </c>
      <c r="H12" s="14" t="n"/>
      <c r="I12" s="14" t="n"/>
      <c r="J12" s="6">
        <f>IF(A12="","",SUM(B12:I12))</f>
        <v/>
      </c>
    </row>
    <row r="13">
      <c r="A13" s="13" t="n">
        <v>45809</v>
      </c>
      <c r="B13" s="14" t="n">
        <v>53090</v>
      </c>
      <c r="C13" s="14" t="n">
        <v>28590</v>
      </c>
      <c r="D13" s="14" t="n">
        <v>5770</v>
      </c>
      <c r="E13" s="14" t="n"/>
      <c r="F13" s="14" t="n"/>
      <c r="G13" s="14" t="n">
        <v>7130</v>
      </c>
      <c r="H13" s="14" t="n"/>
      <c r="I13" s="14" t="n"/>
      <c r="J13" s="6">
        <f>IF(A13="","",SUM(B13:I13))</f>
        <v/>
      </c>
    </row>
    <row r="14">
      <c r="A14" s="13" t="n">
        <v>45839</v>
      </c>
      <c r="B14" s="14" t="n">
        <v>57280</v>
      </c>
      <c r="C14" s="14" t="n">
        <v>31910</v>
      </c>
      <c r="D14" s="14" t="n">
        <v>6350</v>
      </c>
      <c r="E14" s="14" t="n"/>
      <c r="F14" s="14" t="n"/>
      <c r="G14" s="14" t="n">
        <v>7880</v>
      </c>
      <c r="H14" s="14" t="n"/>
      <c r="I14" s="14" t="n"/>
      <c r="J14" s="6">
        <f>IF(A14="","",SUM(B14:I14))</f>
        <v/>
      </c>
    </row>
    <row r="15">
      <c r="A15" s="13" t="n">
        <v>45870</v>
      </c>
      <c r="B15" s="14" t="n">
        <v>50770</v>
      </c>
      <c r="C15" s="14" t="n">
        <v>29260</v>
      </c>
      <c r="D15" s="14" t="n">
        <v>5740</v>
      </c>
      <c r="E15" s="14" t="n"/>
      <c r="F15" s="14" t="n"/>
      <c r="G15" s="14" t="n">
        <v>7150</v>
      </c>
      <c r="H15" s="14" t="n"/>
      <c r="I15" s="14" t="n"/>
      <c r="J15" s="6">
        <f>IF(A15="","",SUM(B15:I15))</f>
        <v/>
      </c>
    </row>
    <row r="16">
      <c r="A16" s="13" t="n">
        <v>45901</v>
      </c>
      <c r="B16" s="14" t="n">
        <v>52000</v>
      </c>
      <c r="C16" s="14" t="n">
        <v>31000</v>
      </c>
      <c r="D16" s="14" t="n">
        <v>6000</v>
      </c>
      <c r="E16" s="14" t="n"/>
      <c r="F16" s="14" t="n"/>
      <c r="G16" s="14" t="n">
        <v>7500</v>
      </c>
      <c r="H16" s="14" t="n"/>
      <c r="I16" s="14" t="n"/>
      <c r="J16" s="6">
        <f>IF(A16="","",SUM(B16:I16))</f>
        <v/>
      </c>
    </row>
    <row r="17">
      <c r="A17" s="13" t="n">
        <v>45931</v>
      </c>
      <c r="B17" s="14" t="n">
        <v>51870</v>
      </c>
      <c r="C17" s="14" t="n">
        <v>31990</v>
      </c>
      <c r="D17" s="14" t="n">
        <v>6110</v>
      </c>
      <c r="E17" s="14" t="n"/>
      <c r="F17" s="14" t="n"/>
      <c r="G17" s="14" t="n">
        <v>7660</v>
      </c>
      <c r="H17" s="14" t="n"/>
      <c r="I17" s="14" t="n"/>
      <c r="J17" s="6">
        <f>IF(A17="","",SUM(B17:I17))</f>
        <v/>
      </c>
    </row>
    <row r="18">
      <c r="A18" s="13" t="n">
        <v>45962</v>
      </c>
      <c r="B18" s="14" t="n">
        <v>67120</v>
      </c>
      <c r="C18" s="14" t="n">
        <v>42820</v>
      </c>
      <c r="D18" s="14" t="n">
        <v>8060</v>
      </c>
      <c r="E18" s="14" t="n"/>
      <c r="F18" s="14" t="n"/>
      <c r="G18" s="14" t="n">
        <v>10150</v>
      </c>
      <c r="H18" s="14" t="n"/>
      <c r="I18" s="14" t="n"/>
      <c r="J18" s="6">
        <f>IF(A18="","",SUM(B18:I18))</f>
        <v/>
      </c>
    </row>
    <row r="19">
      <c r="A19" s="13" t="n">
        <v>45992</v>
      </c>
      <c r="B19" s="14" t="n">
        <v>75510</v>
      </c>
      <c r="C19" s="14" t="n">
        <v>49840</v>
      </c>
      <c r="D19" s="14" t="n">
        <v>9260</v>
      </c>
      <c r="E19" s="14" t="n"/>
      <c r="F19" s="14" t="n"/>
      <c r="G19" s="14" t="n">
        <v>11700</v>
      </c>
      <c r="H19" s="14" t="n"/>
      <c r="I19" s="14" t="n"/>
      <c r="J19" s="6">
        <f>IF(A19="","",SUM(B19:I19))</f>
        <v/>
      </c>
    </row>
    <row r="20">
      <c r="A20" s="13" t="n">
        <v>46023</v>
      </c>
      <c r="B20" s="14" t="n">
        <v>38030</v>
      </c>
      <c r="C20" s="14" t="n">
        <v>25960</v>
      </c>
      <c r="D20" s="14" t="n">
        <v>4760</v>
      </c>
      <c r="E20" s="14" t="n"/>
      <c r="F20" s="14" t="n"/>
      <c r="G20" s="14" t="n">
        <v>6030</v>
      </c>
      <c r="H20" s="14" t="n"/>
      <c r="I20" s="14" t="n"/>
      <c r="J20" s="6">
        <f>IF(A20="","",SUM(B20:I20))</f>
        <v/>
      </c>
    </row>
    <row r="21">
      <c r="A21" s="13" t="n">
        <v>46054</v>
      </c>
      <c r="B21" s="14" t="n">
        <v>40920</v>
      </c>
      <c r="C21" s="14" t="n">
        <v>28910</v>
      </c>
      <c r="D21" s="14" t="n">
        <v>5220</v>
      </c>
      <c r="E21" s="14" t="n"/>
      <c r="F21" s="14" t="n"/>
      <c r="G21" s="14" t="n">
        <v>6650</v>
      </c>
      <c r="H21" s="14" t="n"/>
      <c r="I21" s="14" t="n"/>
      <c r="J21" s="6">
        <f>IF(A21="","",SUM(B21:I21))</f>
        <v/>
      </c>
    </row>
    <row r="22">
      <c r="A22" s="13" t="n">
        <v>46082</v>
      </c>
      <c r="B22" s="14" t="n">
        <v>43830</v>
      </c>
      <c r="C22" s="14" t="n">
        <v>32030</v>
      </c>
      <c r="D22" s="14" t="n">
        <v>5710</v>
      </c>
      <c r="E22" s="14" t="n">
        <v>1710</v>
      </c>
      <c r="F22" s="14" t="n"/>
      <c r="G22" s="14" t="n">
        <v>7290</v>
      </c>
      <c r="H22" s="14" t="n"/>
      <c r="I22" s="14" t="n"/>
      <c r="J22" s="6">
        <f>IF(A22="","",SUM(B22:I22))</f>
        <v/>
      </c>
    </row>
    <row r="23">
      <c r="A23" s="13" t="n">
        <v>46113</v>
      </c>
      <c r="B23" s="14" t="n">
        <v>44610</v>
      </c>
      <c r="C23" s="14" t="n">
        <v>33720</v>
      </c>
      <c r="D23" s="14" t="n">
        <v>5930</v>
      </c>
      <c r="E23" s="14" t="n">
        <v>3040</v>
      </c>
      <c r="F23" s="14" t="n"/>
      <c r="G23" s="14" t="n">
        <v>7600</v>
      </c>
      <c r="H23" s="14" t="n"/>
      <c r="I23" s="14" t="n"/>
      <c r="J23" s="6">
        <f>IF(A23="","",SUM(B23:I23))</f>
        <v/>
      </c>
    </row>
    <row r="24">
      <c r="A24" s="13" t="n">
        <v>46143</v>
      </c>
      <c r="B24" s="14" t="n">
        <v>45240</v>
      </c>
      <c r="C24" s="14" t="n">
        <v>35380</v>
      </c>
      <c r="D24" s="14" t="n">
        <v>6130</v>
      </c>
      <c r="E24" s="14" t="n">
        <v>4700</v>
      </c>
      <c r="F24" s="14" t="n"/>
      <c r="G24" s="14" t="n">
        <v>7890</v>
      </c>
      <c r="H24" s="14" t="n"/>
      <c r="I24" s="14" t="n"/>
      <c r="J24" s="6">
        <f>IF(A24="","",SUM(B24:I24))</f>
        <v/>
      </c>
    </row>
    <row r="25">
      <c r="A25" s="13" t="n">
        <v>46174</v>
      </c>
      <c r="B25" s="14" t="n">
        <v>41820</v>
      </c>
      <c r="C25" s="14" t="n">
        <v>33830</v>
      </c>
      <c r="D25" s="14" t="n">
        <v>5780</v>
      </c>
      <c r="E25" s="14" t="n">
        <v>6080</v>
      </c>
      <c r="F25" s="14" t="n"/>
      <c r="G25" s="14" t="n">
        <v>7470</v>
      </c>
      <c r="H25" s="14" t="n"/>
      <c r="I25" s="14" t="n"/>
      <c r="J25" s="6">
        <f>IF(A25="","",SUM(B25:I25))</f>
        <v/>
      </c>
    </row>
    <row r="26">
      <c r="A26" s="13" t="n">
        <v>46204</v>
      </c>
      <c r="B26" s="14" t="n">
        <v>47900</v>
      </c>
      <c r="C26" s="14" t="n">
        <v>40090</v>
      </c>
      <c r="D26" s="14" t="n">
        <v>6760</v>
      </c>
      <c r="E26" s="14" t="n">
        <v>8960</v>
      </c>
      <c r="F26" s="14" t="n"/>
      <c r="G26" s="14" t="n">
        <v>8770</v>
      </c>
      <c r="H26" s="14" t="n"/>
      <c r="I26" s="14" t="n"/>
      <c r="J26" s="6">
        <f>IF(A26="","",SUM(B26:I26))</f>
        <v/>
      </c>
    </row>
    <row r="27">
      <c r="A27" s="13" t="n">
        <v>46235</v>
      </c>
      <c r="B27" s="14" t="n">
        <v>39980</v>
      </c>
      <c r="C27" s="14" t="n">
        <v>34610</v>
      </c>
      <c r="D27" s="14" t="n">
        <v>5760</v>
      </c>
      <c r="E27" s="14" t="n">
        <v>8170</v>
      </c>
      <c r="F27" s="14" t="n"/>
      <c r="G27" s="14" t="n">
        <v>7490</v>
      </c>
      <c r="H27" s="14" t="n"/>
      <c r="I27" s="14" t="n"/>
      <c r="J27" s="6">
        <f>IF(A27="","",SUM(B27:I27))</f>
        <v/>
      </c>
    </row>
    <row r="28">
      <c r="A28" s="13" t="n">
        <v>46266</v>
      </c>
      <c r="B28" s="14" t="n">
        <v>42200</v>
      </c>
      <c r="C28" s="14" t="n">
        <v>37800</v>
      </c>
      <c r="D28" s="14" t="n">
        <v>6200</v>
      </c>
      <c r="E28" s="14" t="n">
        <v>9400</v>
      </c>
      <c r="F28" s="14" t="n"/>
      <c r="G28" s="14" t="n">
        <v>8100</v>
      </c>
      <c r="H28" s="14" t="n"/>
      <c r="I28" s="14" t="n"/>
      <c r="J28" s="6">
        <f>IF(A28="","",SUM(B28:I28))</f>
        <v/>
      </c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6">
        <f>IF(A29="","",SUM(B29:I29))</f>
        <v/>
      </c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6">
        <f>IF(A30="","",SUM(B30:I30))</f>
        <v/>
      </c>
    </row>
    <row r="31">
      <c r="A31" s="13" t="n"/>
      <c r="B31" s="14" t="n"/>
      <c r="C31" s="14" t="n"/>
      <c r="D31" s="14" t="n"/>
      <c r="E31" s="14" t="n"/>
      <c r="F31" s="14" t="n"/>
      <c r="G31" s="14" t="n"/>
      <c r="H31" s="14" t="n"/>
      <c r="I31" s="14" t="n"/>
      <c r="J31" s="6">
        <f>IF(A31="","",SUM(B31:I31))</f>
        <v/>
      </c>
    </row>
    <row r="32">
      <c r="A32" s="13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6">
        <f>IF(A32="","",SUM(B32:I32))</f>
        <v/>
      </c>
    </row>
    <row r="33">
      <c r="A33" s="13" t="n"/>
      <c r="B33" s="14" t="n"/>
      <c r="C33" s="14" t="n"/>
      <c r="D33" s="14" t="n"/>
      <c r="E33" s="14" t="n"/>
      <c r="F33" s="14" t="n"/>
      <c r="G33" s="14" t="n"/>
      <c r="H33" s="14" t="n"/>
      <c r="I33" s="14" t="n"/>
      <c r="J33" s="6">
        <f>IF(A33="","",SUM(B33:I33))</f>
        <v/>
      </c>
    </row>
    <row r="34">
      <c r="A34" s="13" t="n"/>
      <c r="B34" s="14" t="n"/>
      <c r="C34" s="14" t="n"/>
      <c r="D34" s="14" t="n"/>
      <c r="E34" s="14" t="n"/>
      <c r="F34" s="14" t="n"/>
      <c r="G34" s="14" t="n"/>
      <c r="H34" s="14" t="n"/>
      <c r="I34" s="14" t="n"/>
      <c r="J34" s="6">
        <f>IF(A34="","",SUM(B34:I34))</f>
        <v/>
      </c>
    </row>
    <row r="35">
      <c r="A35" s="13" t="n"/>
      <c r="B35" s="14" t="n"/>
      <c r="C35" s="14" t="n"/>
      <c r="D35" s="14" t="n"/>
      <c r="E35" s="14" t="n"/>
      <c r="F35" s="14" t="n"/>
      <c r="G35" s="14" t="n"/>
      <c r="H35" s="14" t="n"/>
      <c r="I35" s="14" t="n"/>
      <c r="J35" s="6">
        <f>IF(A35="","",SUM(B35:I35))</f>
        <v/>
      </c>
    </row>
    <row r="36">
      <c r="A36" s="13" t="n"/>
      <c r="B36" s="14" t="n"/>
      <c r="C36" s="14" t="n"/>
      <c r="D36" s="14" t="n"/>
      <c r="E36" s="14" t="n"/>
      <c r="F36" s="14" t="n"/>
      <c r="G36" s="14" t="n"/>
      <c r="H36" s="14" t="n"/>
      <c r="I36" s="14" t="n"/>
      <c r="J36" s="6">
        <f>IF(A36="","",SUM(B36:I36))</f>
        <v/>
      </c>
    </row>
    <row r="37">
      <c r="A37" s="13" t="n"/>
      <c r="B37" s="14" t="n"/>
      <c r="C37" s="14" t="n"/>
      <c r="D37" s="14" t="n"/>
      <c r="E37" s="14" t="n"/>
      <c r="F37" s="14" t="n"/>
      <c r="G37" s="14" t="n"/>
      <c r="H37" s="14" t="n"/>
      <c r="I37" s="14" t="n"/>
      <c r="J37" s="6">
        <f>IF(A37="","",SUM(B37:I37))</f>
        <v/>
      </c>
    </row>
    <row r="38">
      <c r="A38" s="13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6">
        <f>IF(A38="","",SUM(B38:I38))</f>
        <v/>
      </c>
    </row>
    <row r="39">
      <c r="A39" s="13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6">
        <f>IF(A39="","",SUM(B39:I39))</f>
        <v/>
      </c>
    </row>
    <row r="40">
      <c r="A40" s="13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6">
        <f>IF(A40="","",SUM(B40:I40))</f>
        <v/>
      </c>
    </row>
    <row r="41">
      <c r="A41" s="13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6">
        <f>IF(A41="","",SUM(B41:I41))</f>
        <v/>
      </c>
    </row>
    <row r="42">
      <c r="A42" s="13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6">
        <f>IF(A42="","",SUM(B42:I42))</f>
        <v/>
      </c>
    </row>
    <row r="43">
      <c r="A43" s="13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6">
        <f>IF(A43="","",SUM(B43:I43))</f>
        <v/>
      </c>
    </row>
    <row r="44">
      <c r="A44" s="13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6">
        <f>IF(A44="","",SUM(B44:I44))</f>
        <v/>
      </c>
    </row>
    <row r="45">
      <c r="A45" s="13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6">
        <f>IF(A45="","",SUM(B45:I45))</f>
        <v/>
      </c>
    </row>
    <row r="46">
      <c r="A46" s="13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6">
        <f>IF(A46="","",SUM(B46:I46))</f>
        <v/>
      </c>
    </row>
    <row r="47">
      <c r="A47" s="13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6">
        <f>IF(A47="","",SUM(B47:I47))</f>
        <v/>
      </c>
    </row>
    <row r="48">
      <c r="A48" s="13" t="n"/>
      <c r="B48" s="14" t="n"/>
      <c r="C48" s="14" t="n"/>
      <c r="D48" s="14" t="n"/>
      <c r="E48" s="14" t="n"/>
      <c r="F48" s="14" t="n"/>
      <c r="G48" s="14" t="n"/>
      <c r="H48" s="14" t="n"/>
      <c r="I48" s="14" t="n"/>
      <c r="J48" s="6">
        <f>IF(A48="","",SUM(B48:I48))</f>
        <v/>
      </c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6">
        <f>IF(A49="","",SUM(B49:I49))</f>
        <v/>
      </c>
    </row>
    <row r="50">
      <c r="A50" s="13" t="n"/>
      <c r="B50" s="14" t="n"/>
      <c r="C50" s="14" t="n"/>
      <c r="D50" s="14" t="n"/>
      <c r="E50" s="14" t="n"/>
      <c r="F50" s="14" t="n"/>
      <c r="G50" s="14" t="n"/>
      <c r="H50" s="14" t="n"/>
      <c r="I50" s="14" t="n"/>
      <c r="J50" s="6">
        <f>IF(A50="","",SUM(B50:I50))</f>
        <v/>
      </c>
    </row>
    <row r="51">
      <c r="A51" s="13" t="n"/>
      <c r="B51" s="14" t="n"/>
      <c r="C51" s="14" t="n"/>
      <c r="D51" s="14" t="n"/>
      <c r="E51" s="14" t="n"/>
      <c r="F51" s="14" t="n"/>
      <c r="G51" s="14" t="n"/>
      <c r="H51" s="14" t="n"/>
      <c r="I51" s="14" t="n"/>
      <c r="J51" s="6">
        <f>IF(A51="","",SUM(B51:I51))</f>
        <v/>
      </c>
    </row>
    <row r="52">
      <c r="A52" s="13" t="n"/>
      <c r="B52" s="14" t="n"/>
      <c r="C52" s="14" t="n"/>
      <c r="D52" s="14" t="n"/>
      <c r="E52" s="14" t="n"/>
      <c r="F52" s="14" t="n"/>
      <c r="G52" s="14" t="n"/>
      <c r="H52" s="14" t="n"/>
      <c r="I52" s="14" t="n"/>
      <c r="J52" s="6">
        <f>IF(A52="","",SUM(B52:I52))</f>
        <v/>
      </c>
    </row>
    <row r="53">
      <c r="A53" s="13" t="n"/>
      <c r="B53" s="14" t="n"/>
      <c r="C53" s="14" t="n"/>
      <c r="D53" s="14" t="n"/>
      <c r="E53" s="14" t="n"/>
      <c r="F53" s="14" t="n"/>
      <c r="G53" s="14" t="n"/>
      <c r="H53" s="14" t="n"/>
      <c r="I53" s="14" t="n"/>
      <c r="J53" s="6">
        <f>IF(A53="","",SUM(B53:I53))</f>
        <v/>
      </c>
    </row>
    <row r="54">
      <c r="A54" s="13" t="n"/>
      <c r="B54" s="14" t="n"/>
      <c r="C54" s="14" t="n"/>
      <c r="D54" s="14" t="n"/>
      <c r="E54" s="14" t="n"/>
      <c r="F54" s="14" t="n"/>
      <c r="G54" s="14" t="n"/>
      <c r="H54" s="14" t="n"/>
      <c r="I54" s="14" t="n"/>
      <c r="J54" s="6">
        <f>IF(A54="","",SUM(B54:I54))</f>
        <v/>
      </c>
    </row>
    <row r="55">
      <c r="A55" s="13" t="n"/>
      <c r="B55" s="14" t="n"/>
      <c r="C55" s="14" t="n"/>
      <c r="D55" s="14" t="n"/>
      <c r="E55" s="14" t="n"/>
      <c r="F55" s="14" t="n"/>
      <c r="G55" s="14" t="n"/>
      <c r="H55" s="14" t="n"/>
      <c r="I55" s="14" t="n"/>
      <c r="J55" s="6">
        <f>IF(A55="","",SUM(B55:I55))</f>
        <v/>
      </c>
    </row>
    <row r="56">
      <c r="A56" s="13" t="n"/>
      <c r="B56" s="14" t="n"/>
      <c r="C56" s="14" t="n"/>
      <c r="D56" s="14" t="n"/>
      <c r="E56" s="14" t="n"/>
      <c r="F56" s="14" t="n"/>
      <c r="G56" s="14" t="n"/>
      <c r="H56" s="14" t="n"/>
      <c r="I56" s="14" t="n"/>
      <c r="J56" s="6">
        <f>IF(A56="","",SUM(B56:I56))</f>
        <v/>
      </c>
    </row>
    <row r="57">
      <c r="A57" s="13" t="n"/>
      <c r="B57" s="14" t="n"/>
      <c r="C57" s="14" t="n"/>
      <c r="D57" s="14" t="n"/>
      <c r="E57" s="14" t="n"/>
      <c r="F57" s="14" t="n"/>
      <c r="G57" s="14" t="n"/>
      <c r="H57" s="14" t="n"/>
      <c r="I57" s="14" t="n"/>
      <c r="J57" s="6">
        <f>IF(A57="","",SUM(B57:I57))</f>
        <v/>
      </c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6">
        <f>IF(A58="","",SUM(B58:I58))</f>
        <v/>
      </c>
    </row>
    <row r="59">
      <c r="A59" s="13" t="n"/>
      <c r="B59" s="14" t="n"/>
      <c r="C59" s="14" t="n"/>
      <c r="D59" s="14" t="n"/>
      <c r="E59" s="14" t="n"/>
      <c r="F59" s="14" t="n"/>
      <c r="G59" s="14" t="n"/>
      <c r="H59" s="14" t="n"/>
      <c r="I59" s="14" t="n"/>
      <c r="J59" s="6">
        <f>IF(A59="","",SUM(B59:I59))</f>
        <v/>
      </c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6">
        <f>IF(A60="","",SUM(B60:I60))</f>
        <v/>
      </c>
    </row>
    <row r="61">
      <c r="A61" s="13" t="n"/>
      <c r="B61" s="14" t="n"/>
      <c r="C61" s="14" t="n"/>
      <c r="D61" s="14" t="n"/>
      <c r="E61" s="14" t="n"/>
      <c r="F61" s="14" t="n"/>
      <c r="G61" s="14" t="n"/>
      <c r="H61" s="14" t="n"/>
      <c r="I61" s="14" t="n"/>
      <c r="J61" s="6">
        <f>IF(A61="","",SUM(B61:I61))</f>
        <v/>
      </c>
    </row>
    <row r="62">
      <c r="A62" s="13" t="n"/>
      <c r="B62" s="14" t="n"/>
      <c r="C62" s="14" t="n"/>
      <c r="D62" s="14" t="n"/>
      <c r="E62" s="14" t="n"/>
      <c r="F62" s="14" t="n"/>
      <c r="G62" s="14" t="n"/>
      <c r="H62" s="14" t="n"/>
      <c r="I62" s="14" t="n"/>
      <c r="J62" s="6">
        <f>IF(A62="","",SUM(B62:I62))</f>
        <v/>
      </c>
    </row>
    <row r="63">
      <c r="A63" s="13" t="n"/>
      <c r="B63" s="14" t="n"/>
      <c r="C63" s="14" t="n"/>
      <c r="D63" s="14" t="n"/>
      <c r="E63" s="14" t="n"/>
      <c r="F63" s="14" t="n"/>
      <c r="G63" s="14" t="n"/>
      <c r="H63" s="14" t="n"/>
      <c r="I63" s="14" t="n"/>
      <c r="J63" s="6">
        <f>IF(A63="","",SUM(B63:I63))</f>
        <v/>
      </c>
    </row>
    <row r="64">
      <c r="A64" s="13" t="n"/>
      <c r="B64" s="14" t="n"/>
      <c r="C64" s="14" t="n"/>
      <c r="D64" s="14" t="n"/>
      <c r="E64" s="14" t="n"/>
      <c r="F64" s="14" t="n"/>
      <c r="G64" s="14" t="n"/>
      <c r="H64" s="14" t="n"/>
      <c r="I64" s="14" t="n"/>
      <c r="J64" s="6">
        <f>IF(A64="","",SUM(B64:I64))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2" t="inlineStr">
        <is>
          <t>Orders by month and channel</t>
        </is>
      </c>
    </row>
    <row r="2">
      <c r="A2" s="2" t="inlineStr">
        <is>
          <t>Filled with a fictional brand so the dashboard works when you open it. Type over it with your own months, one row per month and one column per channel. Leave a channel blank if you don't sell there. Room for 5 years of months, rows 5 to 64.</t>
        </is>
      </c>
    </row>
    <row r="4">
      <c r="A4" s="5" t="inlineStr">
        <is>
          <t>Month</t>
        </is>
      </c>
      <c r="B4" s="5" t="inlineStr">
        <is>
          <t>Amazon</t>
        </is>
      </c>
      <c r="C4" s="5" t="inlineStr">
        <is>
          <t>Shopify</t>
        </is>
      </c>
      <c r="D4" s="5" t="inlineStr">
        <is>
          <t>Walmart</t>
        </is>
      </c>
      <c r="E4" s="5" t="inlineStr">
        <is>
          <t>TikTok Shop</t>
        </is>
      </c>
      <c r="F4" s="5" t="inlineStr">
        <is>
          <t>Etsy</t>
        </is>
      </c>
      <c r="G4" s="5" t="inlineStr">
        <is>
          <t>Faire</t>
        </is>
      </c>
      <c r="H4" s="5" t="inlineStr">
        <is>
          <t>Wholesale</t>
        </is>
      </c>
      <c r="I4" s="5" t="inlineStr">
        <is>
          <t>Other</t>
        </is>
      </c>
      <c r="J4" s="5" t="inlineStr">
        <is>
          <t>Total</t>
        </is>
      </c>
    </row>
    <row r="5">
      <c r="A5" s="13" t="n">
        <v>45566</v>
      </c>
      <c r="B5" s="15" t="n">
        <v>2047</v>
      </c>
      <c r="C5" s="15" t="n">
        <v>449</v>
      </c>
      <c r="D5" s="15" t="n">
        <v>202</v>
      </c>
      <c r="E5" s="15" t="n"/>
      <c r="F5" s="15" t="n"/>
      <c r="G5" s="15" t="n">
        <v>17</v>
      </c>
      <c r="H5" s="15" t="n"/>
      <c r="I5" s="15" t="n"/>
      <c r="J5" s="9">
        <f>IF(A5="","",SUM(B5:I5))</f>
        <v/>
      </c>
    </row>
    <row r="6">
      <c r="A6" s="13" t="n">
        <v>45597</v>
      </c>
      <c r="B6" s="15" t="n">
        <v>2749</v>
      </c>
      <c r="C6" s="15" t="n">
        <v>624</v>
      </c>
      <c r="D6" s="15" t="n">
        <v>277</v>
      </c>
      <c r="E6" s="15" t="n"/>
      <c r="F6" s="15" t="n"/>
      <c r="G6" s="15" t="n">
        <v>24</v>
      </c>
      <c r="H6" s="15" t="n"/>
      <c r="I6" s="15" t="n"/>
      <c r="J6" s="9">
        <f>IF(A6="","",SUM(B6:I6))</f>
        <v/>
      </c>
    </row>
    <row r="7">
      <c r="A7" s="13" t="n">
        <v>45627</v>
      </c>
      <c r="B7" s="15" t="n">
        <v>2884</v>
      </c>
      <c r="C7" s="15" t="n">
        <v>677</v>
      </c>
      <c r="D7" s="15" t="n">
        <v>297</v>
      </c>
      <c r="E7" s="15" t="n"/>
      <c r="F7" s="15" t="n"/>
      <c r="G7" s="15" t="n">
        <v>25</v>
      </c>
      <c r="H7" s="15" t="n"/>
      <c r="I7" s="15" t="n"/>
      <c r="J7" s="9">
        <f>IF(A7="","",SUM(B7:I7))</f>
        <v/>
      </c>
    </row>
    <row r="8">
      <c r="A8" s="13" t="n">
        <v>45658</v>
      </c>
      <c r="B8" s="15" t="n">
        <v>1573</v>
      </c>
      <c r="C8" s="15" t="n">
        <v>382</v>
      </c>
      <c r="D8" s="15" t="n">
        <v>165</v>
      </c>
      <c r="E8" s="15" t="n"/>
      <c r="F8" s="15" t="n"/>
      <c r="G8" s="15" t="n">
        <v>14</v>
      </c>
      <c r="H8" s="15" t="n"/>
      <c r="I8" s="15" t="n"/>
      <c r="J8" s="9">
        <f>IF(A8="","",SUM(B8:I8))</f>
        <v/>
      </c>
    </row>
    <row r="9">
      <c r="A9" s="13" t="n">
        <v>45689</v>
      </c>
      <c r="B9" s="15" t="n">
        <v>1567</v>
      </c>
      <c r="C9" s="15" t="n">
        <v>394</v>
      </c>
      <c r="D9" s="15" t="n">
        <v>168</v>
      </c>
      <c r="E9" s="15" t="n"/>
      <c r="F9" s="15" t="n"/>
      <c r="G9" s="15" t="n">
        <v>14</v>
      </c>
      <c r="H9" s="15" t="n"/>
      <c r="I9" s="15" t="n"/>
      <c r="J9" s="9">
        <f>IF(A9="","",SUM(B9:I9))</f>
        <v/>
      </c>
    </row>
    <row r="10">
      <c r="A10" s="13" t="n">
        <v>45717</v>
      </c>
      <c r="B10" s="15" t="n">
        <v>1804</v>
      </c>
      <c r="C10" s="15" t="n">
        <v>469</v>
      </c>
      <c r="D10" s="15" t="n">
        <v>197</v>
      </c>
      <c r="E10" s="15" t="n"/>
      <c r="F10" s="15" t="n"/>
      <c r="G10" s="15" t="n">
        <v>17</v>
      </c>
      <c r="H10" s="15" t="n"/>
      <c r="I10" s="15" t="n"/>
      <c r="J10" s="9">
        <f>IF(A10="","",SUM(B10:I10))</f>
        <v/>
      </c>
    </row>
    <row r="11">
      <c r="A11" s="13" t="n">
        <v>45748</v>
      </c>
      <c r="B11" s="15" t="n">
        <v>1738</v>
      </c>
      <c r="C11" s="15" t="n">
        <v>467</v>
      </c>
      <c r="D11" s="15" t="n">
        <v>194</v>
      </c>
      <c r="E11" s="15" t="n"/>
      <c r="F11" s="15" t="n"/>
      <c r="G11" s="15" t="n">
        <v>17</v>
      </c>
      <c r="H11" s="15" t="n"/>
      <c r="I11" s="15" t="n"/>
      <c r="J11" s="9">
        <f>IF(A11="","",SUM(B11:I11))</f>
        <v/>
      </c>
    </row>
    <row r="12">
      <c r="A12" s="13" t="n">
        <v>45778</v>
      </c>
      <c r="B12" s="15" t="n">
        <v>1794</v>
      </c>
      <c r="C12" s="15" t="n">
        <v>499</v>
      </c>
      <c r="D12" s="15" t="n">
        <v>204</v>
      </c>
      <c r="E12" s="15" t="n"/>
      <c r="F12" s="15" t="n"/>
      <c r="G12" s="15" t="n">
        <v>18</v>
      </c>
      <c r="H12" s="15" t="n"/>
      <c r="I12" s="15" t="n"/>
      <c r="J12" s="9">
        <f>IF(A12="","",SUM(B12:I12))</f>
        <v/>
      </c>
    </row>
    <row r="13">
      <c r="A13" s="13" t="n">
        <v>45809</v>
      </c>
      <c r="B13" s="15" t="n">
        <v>1704</v>
      </c>
      <c r="C13" s="15" t="n">
        <v>490</v>
      </c>
      <c r="D13" s="15" t="n">
        <v>198</v>
      </c>
      <c r="E13" s="15" t="n"/>
      <c r="F13" s="15" t="n"/>
      <c r="G13" s="15" t="n">
        <v>17</v>
      </c>
      <c r="H13" s="15" t="n"/>
      <c r="I13" s="15" t="n"/>
      <c r="J13" s="9">
        <f>IF(A13="","",SUM(B13:I13))</f>
        <v/>
      </c>
    </row>
    <row r="14">
      <c r="A14" s="13" t="n">
        <v>45839</v>
      </c>
      <c r="B14" s="15" t="n">
        <v>1866</v>
      </c>
      <c r="C14" s="15" t="n">
        <v>556</v>
      </c>
      <c r="D14" s="15" t="n">
        <v>221</v>
      </c>
      <c r="E14" s="15" t="n"/>
      <c r="F14" s="15" t="n"/>
      <c r="G14" s="15" t="n">
        <v>19</v>
      </c>
      <c r="H14" s="15" t="n"/>
      <c r="I14" s="15" t="n"/>
      <c r="J14" s="9">
        <f>IF(A14="","",SUM(B14:I14))</f>
        <v/>
      </c>
    </row>
    <row r="15">
      <c r="A15" s="13" t="n">
        <v>45870</v>
      </c>
      <c r="B15" s="15" t="n">
        <v>1621</v>
      </c>
      <c r="C15" s="15" t="n">
        <v>499</v>
      </c>
      <c r="D15" s="15" t="n">
        <v>196</v>
      </c>
      <c r="E15" s="15" t="n"/>
      <c r="F15" s="15" t="n"/>
      <c r="G15" s="15" t="n">
        <v>17</v>
      </c>
      <c r="H15" s="15" t="n"/>
      <c r="I15" s="15" t="n"/>
      <c r="J15" s="9">
        <f>IF(A15="","",SUM(B15:I15))</f>
        <v/>
      </c>
    </row>
    <row r="16">
      <c r="A16" s="13" t="n">
        <v>45901</v>
      </c>
      <c r="B16" s="15" t="n">
        <v>1686</v>
      </c>
      <c r="C16" s="15" t="n">
        <v>537</v>
      </c>
      <c r="D16" s="15" t="n">
        <v>208</v>
      </c>
      <c r="E16" s="15" t="n"/>
      <c r="F16" s="15" t="n"/>
      <c r="G16" s="15" t="n">
        <v>18</v>
      </c>
      <c r="H16" s="15" t="n"/>
      <c r="I16" s="15" t="n"/>
      <c r="J16" s="9">
        <f>IF(A16="","",SUM(B16:I16))</f>
        <v/>
      </c>
    </row>
    <row r="17">
      <c r="A17" s="13" t="n">
        <v>45931</v>
      </c>
      <c r="B17" s="15" t="n">
        <v>1661</v>
      </c>
      <c r="C17" s="15" t="n">
        <v>547</v>
      </c>
      <c r="D17" s="15" t="n">
        <v>209</v>
      </c>
      <c r="E17" s="15" t="n"/>
      <c r="F17" s="15" t="n"/>
      <c r="G17" s="15" t="n">
        <v>19</v>
      </c>
      <c r="H17" s="15" t="n"/>
      <c r="I17" s="15" t="n"/>
      <c r="J17" s="9">
        <f>IF(A17="","",SUM(B17:I17))</f>
        <v/>
      </c>
    </row>
    <row r="18">
      <c r="A18" s="13" t="n">
        <v>45962</v>
      </c>
      <c r="B18" s="15" t="n">
        <v>2187</v>
      </c>
      <c r="C18" s="15" t="n">
        <v>746</v>
      </c>
      <c r="D18" s="15" t="n">
        <v>281</v>
      </c>
      <c r="E18" s="15" t="n"/>
      <c r="F18" s="15" t="n"/>
      <c r="G18" s="15" t="n">
        <v>25</v>
      </c>
      <c r="H18" s="15" t="n"/>
      <c r="I18" s="15" t="n"/>
      <c r="J18" s="9">
        <f>IF(A18="","",SUM(B18:I18))</f>
        <v/>
      </c>
    </row>
    <row r="19">
      <c r="A19" s="13" t="n">
        <v>45992</v>
      </c>
      <c r="B19" s="15" t="n">
        <v>2436</v>
      </c>
      <c r="C19" s="15" t="n">
        <v>859</v>
      </c>
      <c r="D19" s="15" t="n">
        <v>319</v>
      </c>
      <c r="E19" s="15" t="n"/>
      <c r="F19" s="15" t="n"/>
      <c r="G19" s="15" t="n">
        <v>29</v>
      </c>
      <c r="H19" s="15" t="n"/>
      <c r="I19" s="15" t="n"/>
      <c r="J19" s="9">
        <f>IF(A19="","",SUM(B19:I19))</f>
        <v/>
      </c>
    </row>
    <row r="20">
      <c r="A20" s="13" t="n">
        <v>46023</v>
      </c>
      <c r="B20" s="15" t="n">
        <v>1221</v>
      </c>
      <c r="C20" s="15" t="n">
        <v>445</v>
      </c>
      <c r="D20" s="15" t="n">
        <v>163</v>
      </c>
      <c r="E20" s="15" t="n"/>
      <c r="F20" s="15" t="n"/>
      <c r="G20" s="15" t="n">
        <v>15</v>
      </c>
      <c r="H20" s="15" t="n"/>
      <c r="I20" s="15" t="n"/>
      <c r="J20" s="9">
        <f>IF(A20="","",SUM(B20:I20))</f>
        <v/>
      </c>
    </row>
    <row r="21">
      <c r="A21" s="13" t="n">
        <v>46054</v>
      </c>
      <c r="B21" s="15" t="n">
        <v>1330</v>
      </c>
      <c r="C21" s="15" t="n">
        <v>502</v>
      </c>
      <c r="D21" s="15" t="n">
        <v>181</v>
      </c>
      <c r="E21" s="15" t="n"/>
      <c r="F21" s="15" t="n"/>
      <c r="G21" s="15" t="n">
        <v>16</v>
      </c>
      <c r="H21" s="15" t="n"/>
      <c r="I21" s="15" t="n"/>
      <c r="J21" s="9">
        <f>IF(A21="","",SUM(B21:I21))</f>
        <v/>
      </c>
    </row>
    <row r="22">
      <c r="A22" s="13" t="n">
        <v>46082</v>
      </c>
      <c r="B22" s="15" t="n">
        <v>1400</v>
      </c>
      <c r="C22" s="15" t="n">
        <v>547</v>
      </c>
      <c r="D22" s="15" t="n">
        <v>195</v>
      </c>
      <c r="E22" s="15" t="n">
        <v>65</v>
      </c>
      <c r="F22" s="15" t="n"/>
      <c r="G22" s="15" t="n">
        <v>18</v>
      </c>
      <c r="H22" s="15" t="n"/>
      <c r="I22" s="15" t="n"/>
      <c r="J22" s="9">
        <f>IF(A22="","",SUM(B22:I22))</f>
        <v/>
      </c>
    </row>
    <row r="23">
      <c r="A23" s="13" t="n">
        <v>46113</v>
      </c>
      <c r="B23" s="15" t="n">
        <v>1439</v>
      </c>
      <c r="C23" s="15" t="n">
        <v>581</v>
      </c>
      <c r="D23" s="15" t="n">
        <v>204</v>
      </c>
      <c r="E23" s="15" t="n">
        <v>117</v>
      </c>
      <c r="F23" s="15" t="n"/>
      <c r="G23" s="15" t="n">
        <v>19</v>
      </c>
      <c r="H23" s="15" t="n"/>
      <c r="I23" s="15" t="n"/>
      <c r="J23" s="9">
        <f>IF(A23="","",SUM(B23:I23))</f>
        <v/>
      </c>
    </row>
    <row r="24">
      <c r="A24" s="13" t="n">
        <v>46143</v>
      </c>
      <c r="B24" s="15" t="n">
        <v>1459</v>
      </c>
      <c r="C24" s="15" t="n">
        <v>610</v>
      </c>
      <c r="D24" s="15" t="n">
        <v>211</v>
      </c>
      <c r="E24" s="15" t="n">
        <v>181</v>
      </c>
      <c r="F24" s="15" t="n"/>
      <c r="G24" s="15" t="n">
        <v>19</v>
      </c>
      <c r="H24" s="15" t="n"/>
      <c r="I24" s="15" t="n"/>
      <c r="J24" s="9">
        <f>IF(A24="","",SUM(B24:I24))</f>
        <v/>
      </c>
    </row>
    <row r="25">
      <c r="A25" s="13" t="n">
        <v>46174</v>
      </c>
      <c r="B25" s="15" t="n">
        <v>1363</v>
      </c>
      <c r="C25" s="15" t="n">
        <v>589</v>
      </c>
      <c r="D25" s="15" t="n">
        <v>201</v>
      </c>
      <c r="E25" s="15" t="n">
        <v>236</v>
      </c>
      <c r="F25" s="15" t="n"/>
      <c r="G25" s="15" t="n">
        <v>18</v>
      </c>
      <c r="H25" s="15" t="n"/>
      <c r="I25" s="15" t="n"/>
      <c r="J25" s="9">
        <f>IF(A25="","",SUM(B25:I25))</f>
        <v/>
      </c>
    </row>
    <row r="26">
      <c r="A26" s="13" t="n">
        <v>46204</v>
      </c>
      <c r="B26" s="15" t="n">
        <v>1534</v>
      </c>
      <c r="C26" s="15" t="n">
        <v>686</v>
      </c>
      <c r="D26" s="15" t="n">
        <v>231</v>
      </c>
      <c r="E26" s="15" t="n">
        <v>342</v>
      </c>
      <c r="F26" s="15" t="n"/>
      <c r="G26" s="15" t="n">
        <v>21</v>
      </c>
      <c r="H26" s="15" t="n"/>
      <c r="I26" s="15" t="n"/>
      <c r="J26" s="9">
        <f>IF(A26="","",SUM(B26:I26))</f>
        <v/>
      </c>
    </row>
    <row r="27">
      <c r="A27" s="13" t="n">
        <v>46235</v>
      </c>
      <c r="B27" s="15" t="n">
        <v>1296</v>
      </c>
      <c r="C27" s="15" t="n">
        <v>600</v>
      </c>
      <c r="D27" s="15" t="n">
        <v>200</v>
      </c>
      <c r="E27" s="15" t="n">
        <v>316</v>
      </c>
      <c r="F27" s="15" t="n"/>
      <c r="G27" s="15" t="n">
        <v>18</v>
      </c>
      <c r="H27" s="15" t="n"/>
      <c r="I27" s="15" t="n"/>
      <c r="J27" s="9">
        <f>IF(A27="","",SUM(B27:I27))</f>
        <v/>
      </c>
    </row>
    <row r="28">
      <c r="A28" s="13" t="n">
        <v>46266</v>
      </c>
      <c r="B28" s="15" t="n">
        <v>1348</v>
      </c>
      <c r="C28" s="15" t="n">
        <v>645</v>
      </c>
      <c r="D28" s="15" t="n">
        <v>212</v>
      </c>
      <c r="E28" s="15" t="n">
        <v>358</v>
      </c>
      <c r="F28" s="15" t="n"/>
      <c r="G28" s="15" t="n">
        <v>20</v>
      </c>
      <c r="H28" s="15" t="n"/>
      <c r="I28" s="15" t="n"/>
      <c r="J28" s="9">
        <f>IF(A28="","",SUM(B28:I28))</f>
        <v/>
      </c>
    </row>
    <row r="29">
      <c r="A29" s="13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9">
        <f>IF(A29="","",SUM(B29:I29))</f>
        <v/>
      </c>
    </row>
    <row r="30">
      <c r="A30" s="13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9">
        <f>IF(A30="","",SUM(B30:I30))</f>
        <v/>
      </c>
    </row>
    <row r="31">
      <c r="A31" s="13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9">
        <f>IF(A31="","",SUM(B31:I31))</f>
        <v/>
      </c>
    </row>
    <row r="32">
      <c r="A32" s="13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9">
        <f>IF(A32="","",SUM(B32:I32))</f>
        <v/>
      </c>
    </row>
    <row r="33">
      <c r="A33" s="13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9">
        <f>IF(A33="","",SUM(B33:I33))</f>
        <v/>
      </c>
    </row>
    <row r="34">
      <c r="A34" s="13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9">
        <f>IF(A34="","",SUM(B34:I34))</f>
        <v/>
      </c>
    </row>
    <row r="35">
      <c r="A35" s="13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9">
        <f>IF(A35="","",SUM(B35:I35))</f>
        <v/>
      </c>
    </row>
    <row r="36">
      <c r="A36" s="13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9">
        <f>IF(A36="","",SUM(B36:I36))</f>
        <v/>
      </c>
    </row>
    <row r="37">
      <c r="A37" s="13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9">
        <f>IF(A37="","",SUM(B37:I37))</f>
        <v/>
      </c>
    </row>
    <row r="38">
      <c r="A38" s="13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9">
        <f>IF(A38="","",SUM(B38:I38))</f>
        <v/>
      </c>
    </row>
    <row r="39">
      <c r="A39" s="13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9">
        <f>IF(A39="","",SUM(B39:I39))</f>
        <v/>
      </c>
    </row>
    <row r="40">
      <c r="A40" s="13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9">
        <f>IF(A40="","",SUM(B40:I40))</f>
        <v/>
      </c>
    </row>
    <row r="41">
      <c r="A41" s="13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9">
        <f>IF(A41="","",SUM(B41:I41))</f>
        <v/>
      </c>
    </row>
    <row r="42">
      <c r="A42" s="13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9">
        <f>IF(A42="","",SUM(B42:I42))</f>
        <v/>
      </c>
    </row>
    <row r="43">
      <c r="A43" s="13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9">
        <f>IF(A43="","",SUM(B43:I43))</f>
        <v/>
      </c>
    </row>
    <row r="44">
      <c r="A44" s="13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9">
        <f>IF(A44="","",SUM(B44:I44))</f>
        <v/>
      </c>
    </row>
    <row r="45">
      <c r="A45" s="13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9">
        <f>IF(A45="","",SUM(B45:I45))</f>
        <v/>
      </c>
    </row>
    <row r="46">
      <c r="A46" s="13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9">
        <f>IF(A46="","",SUM(B46:I46))</f>
        <v/>
      </c>
    </row>
    <row r="47">
      <c r="A47" s="13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9">
        <f>IF(A47="","",SUM(B47:I47))</f>
        <v/>
      </c>
    </row>
    <row r="48">
      <c r="A48" s="13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9">
        <f>IF(A48="","",SUM(B48:I48))</f>
        <v/>
      </c>
    </row>
    <row r="49">
      <c r="A49" s="13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9">
        <f>IF(A49="","",SUM(B49:I49))</f>
        <v/>
      </c>
    </row>
    <row r="50">
      <c r="A50" s="13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9">
        <f>IF(A50="","",SUM(B50:I50))</f>
        <v/>
      </c>
    </row>
    <row r="51">
      <c r="A51" s="13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9">
        <f>IF(A51="","",SUM(B51:I51))</f>
        <v/>
      </c>
    </row>
    <row r="52">
      <c r="A52" s="13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9">
        <f>IF(A52="","",SUM(B52:I52))</f>
        <v/>
      </c>
    </row>
    <row r="53">
      <c r="A53" s="13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9">
        <f>IF(A53="","",SUM(B53:I53))</f>
        <v/>
      </c>
    </row>
    <row r="54">
      <c r="A54" s="13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9">
        <f>IF(A54="","",SUM(B54:I54))</f>
        <v/>
      </c>
    </row>
    <row r="55">
      <c r="A55" s="13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9">
        <f>IF(A55="","",SUM(B55:I55))</f>
        <v/>
      </c>
    </row>
    <row r="56">
      <c r="A56" s="13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9">
        <f>IF(A56="","",SUM(B56:I56))</f>
        <v/>
      </c>
    </row>
    <row r="57">
      <c r="A57" s="13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9">
        <f>IF(A57="","",SUM(B57:I57))</f>
        <v/>
      </c>
    </row>
    <row r="58">
      <c r="A58" s="13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9">
        <f>IF(A58="","",SUM(B58:I58))</f>
        <v/>
      </c>
    </row>
    <row r="59">
      <c r="A59" s="13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9">
        <f>IF(A59="","",SUM(B59:I59))</f>
        <v/>
      </c>
    </row>
    <row r="60">
      <c r="A60" s="13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9">
        <f>IF(A60="","",SUM(B60:I60))</f>
        <v/>
      </c>
    </row>
    <row r="61">
      <c r="A61" s="13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9">
        <f>IF(A61="","",SUM(B61:I61))</f>
        <v/>
      </c>
    </row>
    <row r="62">
      <c r="A62" s="13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9">
        <f>IF(A62="","",SUM(B62:I62))</f>
        <v/>
      </c>
    </row>
    <row r="63">
      <c r="A63" s="13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9">
        <f>IF(A63="","",SUM(B63:I63))</f>
        <v/>
      </c>
    </row>
    <row r="64">
      <c r="A64" s="13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9">
        <f>IF(A64="","",SUM(B64:I64))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2" t="inlineStr">
        <is>
          <t>Ad spend by month and channel</t>
        </is>
      </c>
    </row>
    <row r="2">
      <c r="A2" s="2" t="inlineStr">
        <is>
          <t>Filled with a fictional brand so the dashboard works when you open it. Type over it with your own months, one row per month and one column per channel. Leave a channel blank if you don't sell there. Room for 5 years of months, rows 5 to 64.</t>
        </is>
      </c>
    </row>
    <row r="4">
      <c r="A4" s="5" t="inlineStr">
        <is>
          <t>Month</t>
        </is>
      </c>
      <c r="B4" s="5" t="inlineStr">
        <is>
          <t>Amazon</t>
        </is>
      </c>
      <c r="C4" s="5" t="inlineStr">
        <is>
          <t>Shopify</t>
        </is>
      </c>
      <c r="D4" s="5" t="inlineStr">
        <is>
          <t>Walmart</t>
        </is>
      </c>
      <c r="E4" s="5" t="inlineStr">
        <is>
          <t>TikTok Shop</t>
        </is>
      </c>
      <c r="F4" s="5" t="inlineStr">
        <is>
          <t>Etsy</t>
        </is>
      </c>
      <c r="G4" s="5" t="inlineStr">
        <is>
          <t>Faire</t>
        </is>
      </c>
      <c r="H4" s="5" t="inlineStr">
        <is>
          <t>Wholesale</t>
        </is>
      </c>
      <c r="I4" s="5" t="inlineStr">
        <is>
          <t>Other</t>
        </is>
      </c>
      <c r="J4" s="5" t="inlineStr">
        <is>
          <t>Total</t>
        </is>
      </c>
    </row>
    <row r="5">
      <c r="A5" s="13" t="n">
        <v>45566</v>
      </c>
      <c r="B5" s="14" t="n">
        <v>8820</v>
      </c>
      <c r="C5" s="14" t="n">
        <v>4650</v>
      </c>
      <c r="D5" s="14" t="n">
        <v>350</v>
      </c>
      <c r="E5" s="14" t="n"/>
      <c r="F5" s="14" t="n"/>
      <c r="G5" s="14" t="n"/>
      <c r="H5" s="14" t="n"/>
      <c r="I5" s="14" t="n"/>
      <c r="J5" s="6">
        <f>IF(A5="","",SUM(B5:I5))</f>
        <v/>
      </c>
    </row>
    <row r="6">
      <c r="A6" s="13" t="n">
        <v>45597</v>
      </c>
      <c r="B6" s="14" t="n">
        <v>11930</v>
      </c>
      <c r="C6" s="14" t="n">
        <v>6510</v>
      </c>
      <c r="D6" s="14" t="n">
        <v>480</v>
      </c>
      <c r="E6" s="14" t="n"/>
      <c r="F6" s="14" t="n"/>
      <c r="G6" s="14" t="n"/>
      <c r="H6" s="14" t="n"/>
      <c r="I6" s="14" t="n"/>
      <c r="J6" s="6">
        <f>IF(A6="","",SUM(B6:I6))</f>
        <v/>
      </c>
    </row>
    <row r="7">
      <c r="A7" s="13" t="n">
        <v>45627</v>
      </c>
      <c r="B7" s="14" t="n">
        <v>12580</v>
      </c>
      <c r="C7" s="14" t="n">
        <v>7100</v>
      </c>
      <c r="D7" s="14" t="n">
        <v>520</v>
      </c>
      <c r="E7" s="14" t="n"/>
      <c r="F7" s="14" t="n"/>
      <c r="G7" s="14" t="n"/>
      <c r="H7" s="14" t="n"/>
      <c r="I7" s="14" t="n"/>
      <c r="J7" s="6">
        <f>IF(A7="","",SUM(B7:I7))</f>
        <v/>
      </c>
    </row>
    <row r="8">
      <c r="A8" s="13" t="n">
        <v>45658</v>
      </c>
      <c r="B8" s="14" t="n">
        <v>6760</v>
      </c>
      <c r="C8" s="14" t="n">
        <v>3950</v>
      </c>
      <c r="D8" s="14" t="n">
        <v>280</v>
      </c>
      <c r="E8" s="14" t="n"/>
      <c r="F8" s="14" t="n"/>
      <c r="G8" s="14" t="n"/>
      <c r="H8" s="14" t="n"/>
      <c r="I8" s="14" t="n"/>
      <c r="J8" s="6">
        <f>IF(A8="","",SUM(B8:I8))</f>
        <v/>
      </c>
    </row>
    <row r="9">
      <c r="A9" s="13" t="n">
        <v>45689</v>
      </c>
      <c r="B9" s="14" t="n">
        <v>6850</v>
      </c>
      <c r="C9" s="14" t="n">
        <v>4140</v>
      </c>
      <c r="D9" s="14" t="n">
        <v>290</v>
      </c>
      <c r="E9" s="14" t="n"/>
      <c r="F9" s="14" t="n"/>
      <c r="G9" s="14" t="n"/>
      <c r="H9" s="14" t="n"/>
      <c r="I9" s="14" t="n"/>
      <c r="J9" s="6">
        <f>IF(A9="","",SUM(B9:I9))</f>
        <v/>
      </c>
    </row>
    <row r="10">
      <c r="A10" s="13" t="n">
        <v>45717</v>
      </c>
      <c r="B10" s="14" t="n">
        <v>7790</v>
      </c>
      <c r="C10" s="14" t="n">
        <v>4870</v>
      </c>
      <c r="D10" s="14" t="n">
        <v>340</v>
      </c>
      <c r="E10" s="14" t="n"/>
      <c r="F10" s="14" t="n"/>
      <c r="G10" s="14" t="n"/>
      <c r="H10" s="14" t="n"/>
      <c r="I10" s="14" t="n"/>
      <c r="J10" s="6">
        <f>IF(A10="","",SUM(B10:I10))</f>
        <v/>
      </c>
    </row>
    <row r="11">
      <c r="A11" s="13" t="n">
        <v>45748</v>
      </c>
      <c r="B11" s="14" t="n">
        <v>7540</v>
      </c>
      <c r="C11" s="14" t="n">
        <v>4880</v>
      </c>
      <c r="D11" s="14" t="n">
        <v>340</v>
      </c>
      <c r="E11" s="14" t="n"/>
      <c r="F11" s="14" t="n"/>
      <c r="G11" s="14" t="n"/>
      <c r="H11" s="14" t="n"/>
      <c r="I11" s="14" t="n"/>
      <c r="J11" s="6">
        <f>IF(A11="","",SUM(B11:I11))</f>
        <v/>
      </c>
    </row>
    <row r="12">
      <c r="A12" s="13" t="n">
        <v>45778</v>
      </c>
      <c r="B12" s="14" t="n">
        <v>7730</v>
      </c>
      <c r="C12" s="14" t="n">
        <v>5170</v>
      </c>
      <c r="D12" s="14" t="n">
        <v>350</v>
      </c>
      <c r="E12" s="14" t="n"/>
      <c r="F12" s="14" t="n"/>
      <c r="G12" s="14" t="n"/>
      <c r="H12" s="14" t="n"/>
      <c r="I12" s="14" t="n"/>
      <c r="J12" s="6">
        <f>IF(A12="","",SUM(B12:I12))</f>
        <v/>
      </c>
    </row>
    <row r="13">
      <c r="A13" s="13" t="n">
        <v>45809</v>
      </c>
      <c r="B13" s="14" t="n">
        <v>7430</v>
      </c>
      <c r="C13" s="14" t="n">
        <v>5150</v>
      </c>
      <c r="D13" s="14" t="n">
        <v>350</v>
      </c>
      <c r="E13" s="14" t="n"/>
      <c r="F13" s="14" t="n"/>
      <c r="G13" s="14" t="n"/>
      <c r="H13" s="14" t="n"/>
      <c r="I13" s="14" t="n"/>
      <c r="J13" s="6">
        <f>IF(A13="","",SUM(B13:I13))</f>
        <v/>
      </c>
    </row>
    <row r="14">
      <c r="A14" s="13" t="n">
        <v>45839</v>
      </c>
      <c r="B14" s="14" t="n">
        <v>8020</v>
      </c>
      <c r="C14" s="14" t="n">
        <v>5740</v>
      </c>
      <c r="D14" s="14" t="n">
        <v>380</v>
      </c>
      <c r="E14" s="14" t="n"/>
      <c r="F14" s="14" t="n"/>
      <c r="G14" s="14" t="n"/>
      <c r="H14" s="14" t="n"/>
      <c r="I14" s="14" t="n"/>
      <c r="J14" s="6">
        <f>IF(A14="","",SUM(B14:I14))</f>
        <v/>
      </c>
    </row>
    <row r="15">
      <c r="A15" s="13" t="n">
        <v>45870</v>
      </c>
      <c r="B15" s="14" t="n">
        <v>7110</v>
      </c>
      <c r="C15" s="14" t="n">
        <v>5270</v>
      </c>
      <c r="D15" s="14" t="n">
        <v>340</v>
      </c>
      <c r="E15" s="14" t="n"/>
      <c r="F15" s="14" t="n"/>
      <c r="G15" s="14" t="n"/>
      <c r="H15" s="14" t="n"/>
      <c r="I15" s="14" t="n"/>
      <c r="J15" s="6">
        <f>IF(A15="","",SUM(B15:I15))</f>
        <v/>
      </c>
    </row>
    <row r="16">
      <c r="A16" s="13" t="n">
        <v>45901</v>
      </c>
      <c r="B16" s="14" t="n">
        <v>7280</v>
      </c>
      <c r="C16" s="14" t="n">
        <v>5580</v>
      </c>
      <c r="D16" s="14" t="n">
        <v>360</v>
      </c>
      <c r="E16" s="14" t="n"/>
      <c r="F16" s="14" t="n"/>
      <c r="G16" s="14" t="n"/>
      <c r="H16" s="14" t="n"/>
      <c r="I16" s="14" t="n"/>
      <c r="J16" s="6">
        <f>IF(A16="","",SUM(B16:I16))</f>
        <v/>
      </c>
    </row>
    <row r="17">
      <c r="A17" s="13" t="n">
        <v>45931</v>
      </c>
      <c r="B17" s="14" t="n">
        <v>7390</v>
      </c>
      <c r="C17" s="14" t="n">
        <v>5730</v>
      </c>
      <c r="D17" s="14" t="n">
        <v>370</v>
      </c>
      <c r="E17" s="14" t="n"/>
      <c r="F17" s="14" t="n"/>
      <c r="G17" s="14" t="n"/>
      <c r="H17" s="14" t="n"/>
      <c r="I17" s="14" t="n"/>
      <c r="J17" s="6">
        <f>IF(A17="","",SUM(B17:I17))</f>
        <v/>
      </c>
    </row>
    <row r="18">
      <c r="A18" s="13" t="n">
        <v>45962</v>
      </c>
      <c r="B18" s="14" t="n">
        <v>9730</v>
      </c>
      <c r="C18" s="14" t="n">
        <v>7640</v>
      </c>
      <c r="D18" s="14" t="n">
        <v>480</v>
      </c>
      <c r="E18" s="14" t="n"/>
      <c r="F18" s="14" t="n"/>
      <c r="G18" s="14" t="n"/>
      <c r="H18" s="14" t="n"/>
      <c r="I18" s="14" t="n"/>
      <c r="J18" s="6">
        <f>IF(A18="","",SUM(B18:I18))</f>
        <v/>
      </c>
    </row>
    <row r="19">
      <c r="A19" s="13" t="n">
        <v>45992</v>
      </c>
      <c r="B19" s="14" t="n">
        <v>11140</v>
      </c>
      <c r="C19" s="14" t="n">
        <v>8850</v>
      </c>
      <c r="D19" s="14" t="n">
        <v>560</v>
      </c>
      <c r="E19" s="14" t="n"/>
      <c r="F19" s="14" t="n"/>
      <c r="G19" s="14" t="n"/>
      <c r="H19" s="14" t="n"/>
      <c r="I19" s="14" t="n"/>
      <c r="J19" s="6">
        <f>IF(A19="","",SUM(B19:I19))</f>
        <v/>
      </c>
    </row>
    <row r="20">
      <c r="A20" s="13" t="n">
        <v>46023</v>
      </c>
      <c r="B20" s="14" t="n">
        <v>5700</v>
      </c>
      <c r="C20" s="14" t="n">
        <v>4590</v>
      </c>
      <c r="D20" s="14" t="n">
        <v>290</v>
      </c>
      <c r="E20" s="14" t="n"/>
      <c r="F20" s="14" t="n"/>
      <c r="G20" s="14" t="n"/>
      <c r="H20" s="14" t="n"/>
      <c r="I20" s="14" t="n"/>
      <c r="J20" s="6">
        <f>IF(A20="","",SUM(B20:I20))</f>
        <v/>
      </c>
    </row>
    <row r="21">
      <c r="A21" s="13" t="n">
        <v>46054</v>
      </c>
      <c r="B21" s="14" t="n">
        <v>6240</v>
      </c>
      <c r="C21" s="14" t="n">
        <v>5080</v>
      </c>
      <c r="D21" s="14" t="n">
        <v>310</v>
      </c>
      <c r="E21" s="14" t="n"/>
      <c r="F21" s="14" t="n"/>
      <c r="G21" s="14" t="n"/>
      <c r="H21" s="14" t="n"/>
      <c r="I21" s="14" t="n"/>
      <c r="J21" s="6">
        <f>IF(A21="","",SUM(B21:I21))</f>
        <v/>
      </c>
    </row>
    <row r="22">
      <c r="A22" s="13" t="n">
        <v>46082</v>
      </c>
      <c r="B22" s="14" t="n">
        <v>6790</v>
      </c>
      <c r="C22" s="14" t="n">
        <v>5610</v>
      </c>
      <c r="D22" s="14" t="n">
        <v>340</v>
      </c>
      <c r="E22" s="14" t="n">
        <v>380</v>
      </c>
      <c r="F22" s="14" t="n"/>
      <c r="G22" s="14" t="n"/>
      <c r="H22" s="14" t="n"/>
      <c r="I22" s="14" t="n"/>
      <c r="J22" s="6">
        <f>IF(A22="","",SUM(B22:I22))</f>
        <v/>
      </c>
    </row>
    <row r="23">
      <c r="A23" s="13" t="n">
        <v>46113</v>
      </c>
      <c r="B23" s="14" t="n">
        <v>7030</v>
      </c>
      <c r="C23" s="14" t="n">
        <v>5870</v>
      </c>
      <c r="D23" s="14" t="n">
        <v>360</v>
      </c>
      <c r="E23" s="14" t="n">
        <v>670</v>
      </c>
      <c r="F23" s="14" t="n"/>
      <c r="G23" s="14" t="n"/>
      <c r="H23" s="14" t="n"/>
      <c r="I23" s="14" t="n"/>
      <c r="J23" s="6">
        <f>IF(A23="","",SUM(B23:I23))</f>
        <v/>
      </c>
    </row>
    <row r="24">
      <c r="A24" s="13" t="n">
        <v>46143</v>
      </c>
      <c r="B24" s="14" t="n">
        <v>7240</v>
      </c>
      <c r="C24" s="14" t="n">
        <v>6130</v>
      </c>
      <c r="D24" s="14" t="n">
        <v>370</v>
      </c>
      <c r="E24" s="14" t="n">
        <v>1030</v>
      </c>
      <c r="F24" s="14" t="n"/>
      <c r="G24" s="14" t="n"/>
      <c r="H24" s="14" t="n"/>
      <c r="I24" s="14" t="n"/>
      <c r="J24" s="6">
        <f>IF(A24="","",SUM(B24:I24))</f>
        <v/>
      </c>
    </row>
    <row r="25">
      <c r="A25" s="13" t="n">
        <v>46174</v>
      </c>
      <c r="B25" s="14" t="n">
        <v>6800</v>
      </c>
      <c r="C25" s="14" t="n">
        <v>5840</v>
      </c>
      <c r="D25" s="14" t="n">
        <v>350</v>
      </c>
      <c r="E25" s="14" t="n">
        <v>1340</v>
      </c>
      <c r="F25" s="14" t="n"/>
      <c r="G25" s="14" t="n"/>
      <c r="H25" s="14" t="n"/>
      <c r="I25" s="14" t="n"/>
      <c r="J25" s="6">
        <f>IF(A25="","",SUM(B25:I25))</f>
        <v/>
      </c>
    </row>
    <row r="26">
      <c r="A26" s="13" t="n">
        <v>46204</v>
      </c>
      <c r="B26" s="14" t="n">
        <v>7900</v>
      </c>
      <c r="C26" s="14" t="n">
        <v>6880</v>
      </c>
      <c r="D26" s="14" t="n">
        <v>410</v>
      </c>
      <c r="E26" s="14" t="n">
        <v>1970</v>
      </c>
      <c r="F26" s="14" t="n"/>
      <c r="G26" s="14" t="n"/>
      <c r="H26" s="14" t="n"/>
      <c r="I26" s="14" t="n"/>
      <c r="J26" s="6">
        <f>IF(A26="","",SUM(B26:I26))</f>
        <v/>
      </c>
    </row>
    <row r="27">
      <c r="A27" s="13" t="n">
        <v>46235</v>
      </c>
      <c r="B27" s="14" t="n">
        <v>6700</v>
      </c>
      <c r="C27" s="14" t="n">
        <v>5910</v>
      </c>
      <c r="D27" s="14" t="n">
        <v>350</v>
      </c>
      <c r="E27" s="14" t="n">
        <v>1800</v>
      </c>
      <c r="F27" s="14" t="n"/>
      <c r="G27" s="14" t="n"/>
      <c r="H27" s="14" t="n"/>
      <c r="I27" s="14" t="n"/>
      <c r="J27" s="6">
        <f>IF(A27="","",SUM(B27:I27))</f>
        <v/>
      </c>
    </row>
    <row r="28">
      <c r="A28" s="13" t="n">
        <v>46266</v>
      </c>
      <c r="B28" s="14" t="n">
        <v>7170</v>
      </c>
      <c r="C28" s="14" t="n">
        <v>6430</v>
      </c>
      <c r="D28" s="14" t="n">
        <v>370</v>
      </c>
      <c r="E28" s="14" t="n">
        <v>2070</v>
      </c>
      <c r="F28" s="14" t="n"/>
      <c r="G28" s="14" t="n"/>
      <c r="H28" s="14" t="n"/>
      <c r="I28" s="14" t="n"/>
      <c r="J28" s="6">
        <f>IF(A28="","",SUM(B28:I28))</f>
        <v/>
      </c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6">
        <f>IF(A29="","",SUM(B29:I29))</f>
        <v/>
      </c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6">
        <f>IF(A30="","",SUM(B30:I30))</f>
        <v/>
      </c>
    </row>
    <row r="31">
      <c r="A31" s="13" t="n"/>
      <c r="B31" s="14" t="n"/>
      <c r="C31" s="14" t="n"/>
      <c r="D31" s="14" t="n"/>
      <c r="E31" s="14" t="n"/>
      <c r="F31" s="14" t="n"/>
      <c r="G31" s="14" t="n"/>
      <c r="H31" s="14" t="n"/>
      <c r="I31" s="14" t="n"/>
      <c r="J31" s="6">
        <f>IF(A31="","",SUM(B31:I31))</f>
        <v/>
      </c>
    </row>
    <row r="32">
      <c r="A32" s="13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6">
        <f>IF(A32="","",SUM(B32:I32))</f>
        <v/>
      </c>
    </row>
    <row r="33">
      <c r="A33" s="13" t="n"/>
      <c r="B33" s="14" t="n"/>
      <c r="C33" s="14" t="n"/>
      <c r="D33" s="14" t="n"/>
      <c r="E33" s="14" t="n"/>
      <c r="F33" s="14" t="n"/>
      <c r="G33" s="14" t="n"/>
      <c r="H33" s="14" t="n"/>
      <c r="I33" s="14" t="n"/>
      <c r="J33" s="6">
        <f>IF(A33="","",SUM(B33:I33))</f>
        <v/>
      </c>
    </row>
    <row r="34">
      <c r="A34" s="13" t="n"/>
      <c r="B34" s="14" t="n"/>
      <c r="C34" s="14" t="n"/>
      <c r="D34" s="14" t="n"/>
      <c r="E34" s="14" t="n"/>
      <c r="F34" s="14" t="n"/>
      <c r="G34" s="14" t="n"/>
      <c r="H34" s="14" t="n"/>
      <c r="I34" s="14" t="n"/>
      <c r="J34" s="6">
        <f>IF(A34="","",SUM(B34:I34))</f>
        <v/>
      </c>
    </row>
    <row r="35">
      <c r="A35" s="13" t="n"/>
      <c r="B35" s="14" t="n"/>
      <c r="C35" s="14" t="n"/>
      <c r="D35" s="14" t="n"/>
      <c r="E35" s="14" t="n"/>
      <c r="F35" s="14" t="n"/>
      <c r="G35" s="14" t="n"/>
      <c r="H35" s="14" t="n"/>
      <c r="I35" s="14" t="n"/>
      <c r="J35" s="6">
        <f>IF(A35="","",SUM(B35:I35))</f>
        <v/>
      </c>
    </row>
    <row r="36">
      <c r="A36" s="13" t="n"/>
      <c r="B36" s="14" t="n"/>
      <c r="C36" s="14" t="n"/>
      <c r="D36" s="14" t="n"/>
      <c r="E36" s="14" t="n"/>
      <c r="F36" s="14" t="n"/>
      <c r="G36" s="14" t="n"/>
      <c r="H36" s="14" t="n"/>
      <c r="I36" s="14" t="n"/>
      <c r="J36" s="6">
        <f>IF(A36="","",SUM(B36:I36))</f>
        <v/>
      </c>
    </row>
    <row r="37">
      <c r="A37" s="13" t="n"/>
      <c r="B37" s="14" t="n"/>
      <c r="C37" s="14" t="n"/>
      <c r="D37" s="14" t="n"/>
      <c r="E37" s="14" t="n"/>
      <c r="F37" s="14" t="n"/>
      <c r="G37" s="14" t="n"/>
      <c r="H37" s="14" t="n"/>
      <c r="I37" s="14" t="n"/>
      <c r="J37" s="6">
        <f>IF(A37="","",SUM(B37:I37))</f>
        <v/>
      </c>
    </row>
    <row r="38">
      <c r="A38" s="13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6">
        <f>IF(A38="","",SUM(B38:I38))</f>
        <v/>
      </c>
    </row>
    <row r="39">
      <c r="A39" s="13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6">
        <f>IF(A39="","",SUM(B39:I39))</f>
        <v/>
      </c>
    </row>
    <row r="40">
      <c r="A40" s="13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6">
        <f>IF(A40="","",SUM(B40:I40))</f>
        <v/>
      </c>
    </row>
    <row r="41">
      <c r="A41" s="13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6">
        <f>IF(A41="","",SUM(B41:I41))</f>
        <v/>
      </c>
    </row>
    <row r="42">
      <c r="A42" s="13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6">
        <f>IF(A42="","",SUM(B42:I42))</f>
        <v/>
      </c>
    </row>
    <row r="43">
      <c r="A43" s="13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6">
        <f>IF(A43="","",SUM(B43:I43))</f>
        <v/>
      </c>
    </row>
    <row r="44">
      <c r="A44" s="13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6">
        <f>IF(A44="","",SUM(B44:I44))</f>
        <v/>
      </c>
    </row>
    <row r="45">
      <c r="A45" s="13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6">
        <f>IF(A45="","",SUM(B45:I45))</f>
        <v/>
      </c>
    </row>
    <row r="46">
      <c r="A46" s="13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6">
        <f>IF(A46="","",SUM(B46:I46))</f>
        <v/>
      </c>
    </row>
    <row r="47">
      <c r="A47" s="13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6">
        <f>IF(A47="","",SUM(B47:I47))</f>
        <v/>
      </c>
    </row>
    <row r="48">
      <c r="A48" s="13" t="n"/>
      <c r="B48" s="14" t="n"/>
      <c r="C48" s="14" t="n"/>
      <c r="D48" s="14" t="n"/>
      <c r="E48" s="14" t="n"/>
      <c r="F48" s="14" t="n"/>
      <c r="G48" s="14" t="n"/>
      <c r="H48" s="14" t="n"/>
      <c r="I48" s="14" t="n"/>
      <c r="J48" s="6">
        <f>IF(A48="","",SUM(B48:I48))</f>
        <v/>
      </c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6">
        <f>IF(A49="","",SUM(B49:I49))</f>
        <v/>
      </c>
    </row>
    <row r="50">
      <c r="A50" s="13" t="n"/>
      <c r="B50" s="14" t="n"/>
      <c r="C50" s="14" t="n"/>
      <c r="D50" s="14" t="n"/>
      <c r="E50" s="14" t="n"/>
      <c r="F50" s="14" t="n"/>
      <c r="G50" s="14" t="n"/>
      <c r="H50" s="14" t="n"/>
      <c r="I50" s="14" t="n"/>
      <c r="J50" s="6">
        <f>IF(A50="","",SUM(B50:I50))</f>
        <v/>
      </c>
    </row>
    <row r="51">
      <c r="A51" s="13" t="n"/>
      <c r="B51" s="14" t="n"/>
      <c r="C51" s="14" t="n"/>
      <c r="D51" s="14" t="n"/>
      <c r="E51" s="14" t="n"/>
      <c r="F51" s="14" t="n"/>
      <c r="G51" s="14" t="n"/>
      <c r="H51" s="14" t="n"/>
      <c r="I51" s="14" t="n"/>
      <c r="J51" s="6">
        <f>IF(A51="","",SUM(B51:I51))</f>
        <v/>
      </c>
    </row>
    <row r="52">
      <c r="A52" s="13" t="n"/>
      <c r="B52" s="14" t="n"/>
      <c r="C52" s="14" t="n"/>
      <c r="D52" s="14" t="n"/>
      <c r="E52" s="14" t="n"/>
      <c r="F52" s="14" t="n"/>
      <c r="G52" s="14" t="n"/>
      <c r="H52" s="14" t="n"/>
      <c r="I52" s="14" t="n"/>
      <c r="J52" s="6">
        <f>IF(A52="","",SUM(B52:I52))</f>
        <v/>
      </c>
    </row>
    <row r="53">
      <c r="A53" s="13" t="n"/>
      <c r="B53" s="14" t="n"/>
      <c r="C53" s="14" t="n"/>
      <c r="D53" s="14" t="n"/>
      <c r="E53" s="14" t="n"/>
      <c r="F53" s="14" t="n"/>
      <c r="G53" s="14" t="n"/>
      <c r="H53" s="14" t="n"/>
      <c r="I53" s="14" t="n"/>
      <c r="J53" s="6">
        <f>IF(A53="","",SUM(B53:I53))</f>
        <v/>
      </c>
    </row>
    <row r="54">
      <c r="A54" s="13" t="n"/>
      <c r="B54" s="14" t="n"/>
      <c r="C54" s="14" t="n"/>
      <c r="D54" s="14" t="n"/>
      <c r="E54" s="14" t="n"/>
      <c r="F54" s="14" t="n"/>
      <c r="G54" s="14" t="n"/>
      <c r="H54" s="14" t="n"/>
      <c r="I54" s="14" t="n"/>
      <c r="J54" s="6">
        <f>IF(A54="","",SUM(B54:I54))</f>
        <v/>
      </c>
    </row>
    <row r="55">
      <c r="A55" s="13" t="n"/>
      <c r="B55" s="14" t="n"/>
      <c r="C55" s="14" t="n"/>
      <c r="D55" s="14" t="n"/>
      <c r="E55" s="14" t="n"/>
      <c r="F55" s="14" t="n"/>
      <c r="G55" s="14" t="n"/>
      <c r="H55" s="14" t="n"/>
      <c r="I55" s="14" t="n"/>
      <c r="J55" s="6">
        <f>IF(A55="","",SUM(B55:I55))</f>
        <v/>
      </c>
    </row>
    <row r="56">
      <c r="A56" s="13" t="n"/>
      <c r="B56" s="14" t="n"/>
      <c r="C56" s="14" t="n"/>
      <c r="D56" s="14" t="n"/>
      <c r="E56" s="14" t="n"/>
      <c r="F56" s="14" t="n"/>
      <c r="G56" s="14" t="n"/>
      <c r="H56" s="14" t="n"/>
      <c r="I56" s="14" t="n"/>
      <c r="J56" s="6">
        <f>IF(A56="","",SUM(B56:I56))</f>
        <v/>
      </c>
    </row>
    <row r="57">
      <c r="A57" s="13" t="n"/>
      <c r="B57" s="14" t="n"/>
      <c r="C57" s="14" t="n"/>
      <c r="D57" s="14" t="n"/>
      <c r="E57" s="14" t="n"/>
      <c r="F57" s="14" t="n"/>
      <c r="G57" s="14" t="n"/>
      <c r="H57" s="14" t="n"/>
      <c r="I57" s="14" t="n"/>
      <c r="J57" s="6">
        <f>IF(A57="","",SUM(B57:I57))</f>
        <v/>
      </c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6">
        <f>IF(A58="","",SUM(B58:I58))</f>
        <v/>
      </c>
    </row>
    <row r="59">
      <c r="A59" s="13" t="n"/>
      <c r="B59" s="14" t="n"/>
      <c r="C59" s="14" t="n"/>
      <c r="D59" s="14" t="n"/>
      <c r="E59" s="14" t="n"/>
      <c r="F59" s="14" t="n"/>
      <c r="G59" s="14" t="n"/>
      <c r="H59" s="14" t="n"/>
      <c r="I59" s="14" t="n"/>
      <c r="J59" s="6">
        <f>IF(A59="","",SUM(B59:I59))</f>
        <v/>
      </c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6">
        <f>IF(A60="","",SUM(B60:I60))</f>
        <v/>
      </c>
    </row>
    <row r="61">
      <c r="A61" s="13" t="n"/>
      <c r="B61" s="14" t="n"/>
      <c r="C61" s="14" t="n"/>
      <c r="D61" s="14" t="n"/>
      <c r="E61" s="14" t="n"/>
      <c r="F61" s="14" t="n"/>
      <c r="G61" s="14" t="n"/>
      <c r="H61" s="14" t="n"/>
      <c r="I61" s="14" t="n"/>
      <c r="J61" s="6">
        <f>IF(A61="","",SUM(B61:I61))</f>
        <v/>
      </c>
    </row>
    <row r="62">
      <c r="A62" s="13" t="n"/>
      <c r="B62" s="14" t="n"/>
      <c r="C62" s="14" t="n"/>
      <c r="D62" s="14" t="n"/>
      <c r="E62" s="14" t="n"/>
      <c r="F62" s="14" t="n"/>
      <c r="G62" s="14" t="n"/>
      <c r="H62" s="14" t="n"/>
      <c r="I62" s="14" t="n"/>
      <c r="J62" s="6">
        <f>IF(A62="","",SUM(B62:I62))</f>
        <v/>
      </c>
    </row>
    <row r="63">
      <c r="A63" s="13" t="n"/>
      <c r="B63" s="14" t="n"/>
      <c r="C63" s="14" t="n"/>
      <c r="D63" s="14" t="n"/>
      <c r="E63" s="14" t="n"/>
      <c r="F63" s="14" t="n"/>
      <c r="G63" s="14" t="n"/>
      <c r="H63" s="14" t="n"/>
      <c r="I63" s="14" t="n"/>
      <c r="J63" s="6">
        <f>IF(A63="","",SUM(B63:I63))</f>
        <v/>
      </c>
    </row>
    <row r="64">
      <c r="A64" s="13" t="n"/>
      <c r="B64" s="14" t="n"/>
      <c r="C64" s="14" t="n"/>
      <c r="D64" s="14" t="n"/>
      <c r="E64" s="14" t="n"/>
      <c r="F64" s="14" t="n"/>
      <c r="G64" s="14" t="n"/>
      <c r="H64" s="14" t="n"/>
      <c r="I64" s="14" t="n"/>
      <c r="J64" s="6">
        <f>IF(A64="","",SUM(B64:I64))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70" customWidth="1" min="2" max="2"/>
    <col width="26" customWidth="1" min="3" max="3"/>
  </cols>
  <sheetData>
    <row r="1">
      <c r="A1" s="12" t="inlineStr">
        <is>
          <t>Where each channel's monthly number lives</t>
        </is>
      </c>
    </row>
    <row r="3">
      <c r="A3" s="5" t="inlineStr">
        <is>
          <t>Channel</t>
        </is>
      </c>
      <c r="B3" s="5" t="inlineStr">
        <is>
          <t>Report</t>
        </is>
      </c>
      <c r="C3" s="5" t="inlineStr">
        <is>
          <t>What the number includes</t>
        </is>
      </c>
    </row>
    <row r="4">
      <c r="A4" s="16" t="inlineStr">
        <is>
          <t>Amazon</t>
        </is>
      </c>
      <c r="B4" s="16" t="inlineStr">
        <is>
          <t>Seller Central, Reports, Business Reports, Sales and Traffic by Date. Ordered product sales, and Total order items as orders: Amazon's count of order lines, the nearest it reports to orders.</t>
        </is>
      </c>
      <c r="C4" s="16" t="inlineStr">
        <is>
          <t>Before refunds</t>
        </is>
      </c>
    </row>
    <row r="5">
      <c r="A5" s="16" t="inlineStr">
        <is>
          <t>Shopify</t>
        </is>
      </c>
      <c r="B5" s="16" t="inlineStr">
        <is>
          <t>Analytics, Reports, Net sales by channel for net sales, Total sales over time for orders.</t>
        </is>
      </c>
      <c r="C5" s="16" t="inlineStr">
        <is>
          <t>After discounts and returns</t>
        </is>
      </c>
    </row>
    <row r="6">
      <c r="A6" s="16" t="inlineStr">
        <is>
          <t>Walmart</t>
        </is>
      </c>
      <c r="B6" s="16" t="inlineStr">
        <is>
          <t>Seller Center, Analytics, Sales Insights, Account Sales Report. GMV and orders.</t>
        </is>
      </c>
      <c r="C6" s="16" t="inlineStr">
        <is>
          <t>GMV, before returns</t>
        </is>
      </c>
    </row>
    <row r="7">
      <c r="A7" s="16" t="inlineStr">
        <is>
          <t>TikTok Shop</t>
        </is>
      </c>
      <c r="B7" s="16" t="inlineStr">
        <is>
          <t>Seller Center, Data Compass, Shop Analytics. GMV and orders.</t>
        </is>
      </c>
      <c r="C7" s="16" t="inlineStr">
        <is>
          <t>GMV, before refunds</t>
        </is>
      </c>
    </row>
    <row r="8">
      <c r="A8" s="16" t="inlineStr">
        <is>
          <t>Etsy</t>
        </is>
      </c>
      <c r="B8" s="16" t="inlineStr">
        <is>
          <t>Shop Manager, Stats. Revenue and orders.</t>
        </is>
      </c>
      <c r="C8" s="16" t="inlineStr">
        <is>
          <t>Before fees</t>
        </is>
      </c>
    </row>
    <row r="9">
      <c r="A9" s="16" t="inlineStr">
        <is>
          <t>Faire</t>
        </is>
      </c>
      <c r="B9" s="16" t="inlineStr">
        <is>
          <t>Faire brand portal, Shop Analytics, or the orders export. Wholesale order totals.</t>
        </is>
      </c>
      <c r="C9" s="16" t="inlineStr">
        <is>
          <t>Wholesale price</t>
        </is>
      </c>
    </row>
    <row r="10">
      <c r="A10" s="16" t="inlineStr">
        <is>
          <t>Wholesale</t>
        </is>
      </c>
      <c r="B10" s="16" t="inlineStr">
        <is>
          <t>Your invoices for the month, outside Faire.</t>
        </is>
      </c>
      <c r="C10" s="16" t="inlineStr">
        <is>
          <t>Invoiced</t>
        </is>
      </c>
    </row>
    <row r="11">
      <c r="A11" s="16" t="inlineStr">
        <is>
          <t>Other</t>
        </is>
      </c>
      <c r="B11" s="16" t="inlineStr">
        <is>
          <t>Any channel not listed: your own retail, Instagram, a distributor.</t>
        </is>
      </c>
      <c r="C11" s="16" t="inlineStr">
        <is>
          <t>As you book it</t>
        </is>
      </c>
    </row>
    <row r="13">
      <c r="A13" s="2" t="inlineStr">
        <is>
          <t>Pull every channel for the same calendar month. Marketplace GMV is counted before refunds and Shopify net sales after them, so a channel's share can shift a few points on refunds alone. Each path is from the platform's help pages, read October 5 and 6, 2026, and listed at sentopi.com/omnichannel-sales-dashboard-template#sources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>
        <f>Revenue!B4</f>
        <v/>
      </c>
      <c r="C1">
        <f>Revenue!C4</f>
        <v/>
      </c>
      <c r="D1">
        <f>Revenue!D4</f>
        <v/>
      </c>
      <c r="E1">
        <f>Revenue!E4</f>
        <v/>
      </c>
      <c r="F1">
        <f>Revenue!F4</f>
        <v/>
      </c>
      <c r="G1">
        <f>Revenue!G4</f>
        <v/>
      </c>
      <c r="H1">
        <f>Revenue!H4</f>
        <v/>
      </c>
      <c r="I1">
        <f>Revenue!I4</f>
        <v/>
      </c>
    </row>
    <row r="2">
      <c r="A2" s="17">
        <f>EDATE(Dashboard!$B$4,-12)</f>
        <v/>
      </c>
      <c r="B2">
        <f>IF(OR(COUNTIF(Revenue!$A$5:$A$64,$A2)=0,SUM(Revenue!B$5:B$64)=0),NA(),SUMIFS(Revenue!B$5:B$64,Revenue!$A$5:$A$64,$A2))</f>
        <v/>
      </c>
      <c r="C2">
        <f>IF(OR(COUNTIF(Revenue!$A$5:$A$64,$A2)=0,SUM(Revenue!C$5:C$64)=0),NA(),SUMIFS(Revenue!C$5:C$64,Revenue!$A$5:$A$64,$A2))</f>
        <v/>
      </c>
      <c r="D2">
        <f>IF(OR(COUNTIF(Revenue!$A$5:$A$64,$A2)=0,SUM(Revenue!D$5:D$64)=0),NA(),SUMIFS(Revenue!D$5:D$64,Revenue!$A$5:$A$64,$A2))</f>
        <v/>
      </c>
      <c r="E2">
        <f>IF(OR(COUNTIF(Revenue!$A$5:$A$64,$A2)=0,SUM(Revenue!E$5:E$64)=0),NA(),SUMIFS(Revenue!E$5:E$64,Revenue!$A$5:$A$64,$A2))</f>
        <v/>
      </c>
      <c r="F2">
        <f>IF(OR(COUNTIF(Revenue!$A$5:$A$64,$A2)=0,SUM(Revenue!F$5:F$64)=0),NA(),SUMIFS(Revenue!F$5:F$64,Revenue!$A$5:$A$64,$A2))</f>
        <v/>
      </c>
      <c r="G2">
        <f>IF(OR(COUNTIF(Revenue!$A$5:$A$64,$A2)=0,SUM(Revenue!G$5:G$64)=0),NA(),SUMIFS(Revenue!G$5:G$64,Revenue!$A$5:$A$64,$A2))</f>
        <v/>
      </c>
      <c r="H2">
        <f>IF(OR(COUNTIF(Revenue!$A$5:$A$64,$A2)=0,SUM(Revenue!H$5:H$64)=0),NA(),SUMIFS(Revenue!H$5:H$64,Revenue!$A$5:$A$64,$A2))</f>
        <v/>
      </c>
      <c r="I2">
        <f>IF(OR(COUNTIF(Revenue!$A$5:$A$64,$A2)=0,SUM(Revenue!I$5:I$64)=0),NA(),SUMIFS(Revenue!I$5:I$64,Revenue!$A$5:$A$64,$A2))</f>
        <v/>
      </c>
    </row>
    <row r="3">
      <c r="A3" s="17">
        <f>EDATE(Dashboard!$B$4,-11)</f>
        <v/>
      </c>
      <c r="B3">
        <f>IF(OR(COUNTIF(Revenue!$A$5:$A$64,$A3)=0,SUM(Revenue!B$5:B$64)=0),NA(),SUMIFS(Revenue!B$5:B$64,Revenue!$A$5:$A$64,$A3))</f>
        <v/>
      </c>
      <c r="C3">
        <f>IF(OR(COUNTIF(Revenue!$A$5:$A$64,$A3)=0,SUM(Revenue!C$5:C$64)=0),NA(),SUMIFS(Revenue!C$5:C$64,Revenue!$A$5:$A$64,$A3))</f>
        <v/>
      </c>
      <c r="D3">
        <f>IF(OR(COUNTIF(Revenue!$A$5:$A$64,$A3)=0,SUM(Revenue!D$5:D$64)=0),NA(),SUMIFS(Revenue!D$5:D$64,Revenue!$A$5:$A$64,$A3))</f>
        <v/>
      </c>
      <c r="E3">
        <f>IF(OR(COUNTIF(Revenue!$A$5:$A$64,$A3)=0,SUM(Revenue!E$5:E$64)=0),NA(),SUMIFS(Revenue!E$5:E$64,Revenue!$A$5:$A$64,$A3))</f>
        <v/>
      </c>
      <c r="F3">
        <f>IF(OR(COUNTIF(Revenue!$A$5:$A$64,$A3)=0,SUM(Revenue!F$5:F$64)=0),NA(),SUMIFS(Revenue!F$5:F$64,Revenue!$A$5:$A$64,$A3))</f>
        <v/>
      </c>
      <c r="G3">
        <f>IF(OR(COUNTIF(Revenue!$A$5:$A$64,$A3)=0,SUM(Revenue!G$5:G$64)=0),NA(),SUMIFS(Revenue!G$5:G$64,Revenue!$A$5:$A$64,$A3))</f>
        <v/>
      </c>
      <c r="H3">
        <f>IF(OR(COUNTIF(Revenue!$A$5:$A$64,$A3)=0,SUM(Revenue!H$5:H$64)=0),NA(),SUMIFS(Revenue!H$5:H$64,Revenue!$A$5:$A$64,$A3))</f>
        <v/>
      </c>
      <c r="I3">
        <f>IF(OR(COUNTIF(Revenue!$A$5:$A$64,$A3)=0,SUM(Revenue!I$5:I$64)=0),NA(),SUMIFS(Revenue!I$5:I$64,Revenue!$A$5:$A$64,$A3))</f>
        <v/>
      </c>
    </row>
    <row r="4">
      <c r="A4" s="17">
        <f>EDATE(Dashboard!$B$4,-10)</f>
        <v/>
      </c>
      <c r="B4">
        <f>IF(OR(COUNTIF(Revenue!$A$5:$A$64,$A4)=0,SUM(Revenue!B$5:B$64)=0),NA(),SUMIFS(Revenue!B$5:B$64,Revenue!$A$5:$A$64,$A4))</f>
        <v/>
      </c>
      <c r="C4">
        <f>IF(OR(COUNTIF(Revenue!$A$5:$A$64,$A4)=0,SUM(Revenue!C$5:C$64)=0),NA(),SUMIFS(Revenue!C$5:C$64,Revenue!$A$5:$A$64,$A4))</f>
        <v/>
      </c>
      <c r="D4">
        <f>IF(OR(COUNTIF(Revenue!$A$5:$A$64,$A4)=0,SUM(Revenue!D$5:D$64)=0),NA(),SUMIFS(Revenue!D$5:D$64,Revenue!$A$5:$A$64,$A4))</f>
        <v/>
      </c>
      <c r="E4">
        <f>IF(OR(COUNTIF(Revenue!$A$5:$A$64,$A4)=0,SUM(Revenue!E$5:E$64)=0),NA(),SUMIFS(Revenue!E$5:E$64,Revenue!$A$5:$A$64,$A4))</f>
        <v/>
      </c>
      <c r="F4">
        <f>IF(OR(COUNTIF(Revenue!$A$5:$A$64,$A4)=0,SUM(Revenue!F$5:F$64)=0),NA(),SUMIFS(Revenue!F$5:F$64,Revenue!$A$5:$A$64,$A4))</f>
        <v/>
      </c>
      <c r="G4">
        <f>IF(OR(COUNTIF(Revenue!$A$5:$A$64,$A4)=0,SUM(Revenue!G$5:G$64)=0),NA(),SUMIFS(Revenue!G$5:G$64,Revenue!$A$5:$A$64,$A4))</f>
        <v/>
      </c>
      <c r="H4">
        <f>IF(OR(COUNTIF(Revenue!$A$5:$A$64,$A4)=0,SUM(Revenue!H$5:H$64)=0),NA(),SUMIFS(Revenue!H$5:H$64,Revenue!$A$5:$A$64,$A4))</f>
        <v/>
      </c>
      <c r="I4">
        <f>IF(OR(COUNTIF(Revenue!$A$5:$A$64,$A4)=0,SUM(Revenue!I$5:I$64)=0),NA(),SUMIFS(Revenue!I$5:I$64,Revenue!$A$5:$A$64,$A4))</f>
        <v/>
      </c>
    </row>
    <row r="5">
      <c r="A5" s="17">
        <f>EDATE(Dashboard!$B$4,-9)</f>
        <v/>
      </c>
      <c r="B5">
        <f>IF(OR(COUNTIF(Revenue!$A$5:$A$64,$A5)=0,SUM(Revenue!B$5:B$64)=0),NA(),SUMIFS(Revenue!B$5:B$64,Revenue!$A$5:$A$64,$A5))</f>
        <v/>
      </c>
      <c r="C5">
        <f>IF(OR(COUNTIF(Revenue!$A$5:$A$64,$A5)=0,SUM(Revenue!C$5:C$64)=0),NA(),SUMIFS(Revenue!C$5:C$64,Revenue!$A$5:$A$64,$A5))</f>
        <v/>
      </c>
      <c r="D5">
        <f>IF(OR(COUNTIF(Revenue!$A$5:$A$64,$A5)=0,SUM(Revenue!D$5:D$64)=0),NA(),SUMIFS(Revenue!D$5:D$64,Revenue!$A$5:$A$64,$A5))</f>
        <v/>
      </c>
      <c r="E5">
        <f>IF(OR(COUNTIF(Revenue!$A$5:$A$64,$A5)=0,SUM(Revenue!E$5:E$64)=0),NA(),SUMIFS(Revenue!E$5:E$64,Revenue!$A$5:$A$64,$A5))</f>
        <v/>
      </c>
      <c r="F5">
        <f>IF(OR(COUNTIF(Revenue!$A$5:$A$64,$A5)=0,SUM(Revenue!F$5:F$64)=0),NA(),SUMIFS(Revenue!F$5:F$64,Revenue!$A$5:$A$64,$A5))</f>
        <v/>
      </c>
      <c r="G5">
        <f>IF(OR(COUNTIF(Revenue!$A$5:$A$64,$A5)=0,SUM(Revenue!G$5:G$64)=0),NA(),SUMIFS(Revenue!G$5:G$64,Revenue!$A$5:$A$64,$A5))</f>
        <v/>
      </c>
      <c r="H5">
        <f>IF(OR(COUNTIF(Revenue!$A$5:$A$64,$A5)=0,SUM(Revenue!H$5:H$64)=0),NA(),SUMIFS(Revenue!H$5:H$64,Revenue!$A$5:$A$64,$A5))</f>
        <v/>
      </c>
      <c r="I5">
        <f>IF(OR(COUNTIF(Revenue!$A$5:$A$64,$A5)=0,SUM(Revenue!I$5:I$64)=0),NA(),SUMIFS(Revenue!I$5:I$64,Revenue!$A$5:$A$64,$A5))</f>
        <v/>
      </c>
    </row>
    <row r="6">
      <c r="A6" s="17">
        <f>EDATE(Dashboard!$B$4,-8)</f>
        <v/>
      </c>
      <c r="B6">
        <f>IF(OR(COUNTIF(Revenue!$A$5:$A$64,$A6)=0,SUM(Revenue!B$5:B$64)=0),NA(),SUMIFS(Revenue!B$5:B$64,Revenue!$A$5:$A$64,$A6))</f>
        <v/>
      </c>
      <c r="C6">
        <f>IF(OR(COUNTIF(Revenue!$A$5:$A$64,$A6)=0,SUM(Revenue!C$5:C$64)=0),NA(),SUMIFS(Revenue!C$5:C$64,Revenue!$A$5:$A$64,$A6))</f>
        <v/>
      </c>
      <c r="D6">
        <f>IF(OR(COUNTIF(Revenue!$A$5:$A$64,$A6)=0,SUM(Revenue!D$5:D$64)=0),NA(),SUMIFS(Revenue!D$5:D$64,Revenue!$A$5:$A$64,$A6))</f>
        <v/>
      </c>
      <c r="E6">
        <f>IF(OR(COUNTIF(Revenue!$A$5:$A$64,$A6)=0,SUM(Revenue!E$5:E$64)=0),NA(),SUMIFS(Revenue!E$5:E$64,Revenue!$A$5:$A$64,$A6))</f>
        <v/>
      </c>
      <c r="F6">
        <f>IF(OR(COUNTIF(Revenue!$A$5:$A$64,$A6)=0,SUM(Revenue!F$5:F$64)=0),NA(),SUMIFS(Revenue!F$5:F$64,Revenue!$A$5:$A$64,$A6))</f>
        <v/>
      </c>
      <c r="G6">
        <f>IF(OR(COUNTIF(Revenue!$A$5:$A$64,$A6)=0,SUM(Revenue!G$5:G$64)=0),NA(),SUMIFS(Revenue!G$5:G$64,Revenue!$A$5:$A$64,$A6))</f>
        <v/>
      </c>
      <c r="H6">
        <f>IF(OR(COUNTIF(Revenue!$A$5:$A$64,$A6)=0,SUM(Revenue!H$5:H$64)=0),NA(),SUMIFS(Revenue!H$5:H$64,Revenue!$A$5:$A$64,$A6))</f>
        <v/>
      </c>
      <c r="I6">
        <f>IF(OR(COUNTIF(Revenue!$A$5:$A$64,$A6)=0,SUM(Revenue!I$5:I$64)=0),NA(),SUMIFS(Revenue!I$5:I$64,Revenue!$A$5:$A$64,$A6))</f>
        <v/>
      </c>
    </row>
    <row r="7">
      <c r="A7" s="17">
        <f>EDATE(Dashboard!$B$4,-7)</f>
        <v/>
      </c>
      <c r="B7">
        <f>IF(OR(COUNTIF(Revenue!$A$5:$A$64,$A7)=0,SUM(Revenue!B$5:B$64)=0),NA(),SUMIFS(Revenue!B$5:B$64,Revenue!$A$5:$A$64,$A7))</f>
        <v/>
      </c>
      <c r="C7">
        <f>IF(OR(COUNTIF(Revenue!$A$5:$A$64,$A7)=0,SUM(Revenue!C$5:C$64)=0),NA(),SUMIFS(Revenue!C$5:C$64,Revenue!$A$5:$A$64,$A7))</f>
        <v/>
      </c>
      <c r="D7">
        <f>IF(OR(COUNTIF(Revenue!$A$5:$A$64,$A7)=0,SUM(Revenue!D$5:D$64)=0),NA(),SUMIFS(Revenue!D$5:D$64,Revenue!$A$5:$A$64,$A7))</f>
        <v/>
      </c>
      <c r="E7">
        <f>IF(OR(COUNTIF(Revenue!$A$5:$A$64,$A7)=0,SUM(Revenue!E$5:E$64)=0),NA(),SUMIFS(Revenue!E$5:E$64,Revenue!$A$5:$A$64,$A7))</f>
        <v/>
      </c>
      <c r="F7">
        <f>IF(OR(COUNTIF(Revenue!$A$5:$A$64,$A7)=0,SUM(Revenue!F$5:F$64)=0),NA(),SUMIFS(Revenue!F$5:F$64,Revenue!$A$5:$A$64,$A7))</f>
        <v/>
      </c>
      <c r="G7">
        <f>IF(OR(COUNTIF(Revenue!$A$5:$A$64,$A7)=0,SUM(Revenue!G$5:G$64)=0),NA(),SUMIFS(Revenue!G$5:G$64,Revenue!$A$5:$A$64,$A7))</f>
        <v/>
      </c>
      <c r="H7">
        <f>IF(OR(COUNTIF(Revenue!$A$5:$A$64,$A7)=0,SUM(Revenue!H$5:H$64)=0),NA(),SUMIFS(Revenue!H$5:H$64,Revenue!$A$5:$A$64,$A7))</f>
        <v/>
      </c>
      <c r="I7">
        <f>IF(OR(COUNTIF(Revenue!$A$5:$A$64,$A7)=0,SUM(Revenue!I$5:I$64)=0),NA(),SUMIFS(Revenue!I$5:I$64,Revenue!$A$5:$A$64,$A7))</f>
        <v/>
      </c>
    </row>
    <row r="8">
      <c r="A8" s="17">
        <f>EDATE(Dashboard!$B$4,-6)</f>
        <v/>
      </c>
      <c r="B8">
        <f>IF(OR(COUNTIF(Revenue!$A$5:$A$64,$A8)=0,SUM(Revenue!B$5:B$64)=0),NA(),SUMIFS(Revenue!B$5:B$64,Revenue!$A$5:$A$64,$A8))</f>
        <v/>
      </c>
      <c r="C8">
        <f>IF(OR(COUNTIF(Revenue!$A$5:$A$64,$A8)=0,SUM(Revenue!C$5:C$64)=0),NA(),SUMIFS(Revenue!C$5:C$64,Revenue!$A$5:$A$64,$A8))</f>
        <v/>
      </c>
      <c r="D8">
        <f>IF(OR(COUNTIF(Revenue!$A$5:$A$64,$A8)=0,SUM(Revenue!D$5:D$64)=0),NA(),SUMIFS(Revenue!D$5:D$64,Revenue!$A$5:$A$64,$A8))</f>
        <v/>
      </c>
      <c r="E8">
        <f>IF(OR(COUNTIF(Revenue!$A$5:$A$64,$A8)=0,SUM(Revenue!E$5:E$64)=0),NA(),SUMIFS(Revenue!E$5:E$64,Revenue!$A$5:$A$64,$A8))</f>
        <v/>
      </c>
      <c r="F8">
        <f>IF(OR(COUNTIF(Revenue!$A$5:$A$64,$A8)=0,SUM(Revenue!F$5:F$64)=0),NA(),SUMIFS(Revenue!F$5:F$64,Revenue!$A$5:$A$64,$A8))</f>
        <v/>
      </c>
      <c r="G8">
        <f>IF(OR(COUNTIF(Revenue!$A$5:$A$64,$A8)=0,SUM(Revenue!G$5:G$64)=0),NA(),SUMIFS(Revenue!G$5:G$64,Revenue!$A$5:$A$64,$A8))</f>
        <v/>
      </c>
      <c r="H8">
        <f>IF(OR(COUNTIF(Revenue!$A$5:$A$64,$A8)=0,SUM(Revenue!H$5:H$64)=0),NA(),SUMIFS(Revenue!H$5:H$64,Revenue!$A$5:$A$64,$A8))</f>
        <v/>
      </c>
      <c r="I8">
        <f>IF(OR(COUNTIF(Revenue!$A$5:$A$64,$A8)=0,SUM(Revenue!I$5:I$64)=0),NA(),SUMIFS(Revenue!I$5:I$64,Revenue!$A$5:$A$64,$A8))</f>
        <v/>
      </c>
    </row>
    <row r="9">
      <c r="A9" s="17">
        <f>EDATE(Dashboard!$B$4,-5)</f>
        <v/>
      </c>
      <c r="B9">
        <f>IF(OR(COUNTIF(Revenue!$A$5:$A$64,$A9)=0,SUM(Revenue!B$5:B$64)=0),NA(),SUMIFS(Revenue!B$5:B$64,Revenue!$A$5:$A$64,$A9))</f>
        <v/>
      </c>
      <c r="C9">
        <f>IF(OR(COUNTIF(Revenue!$A$5:$A$64,$A9)=0,SUM(Revenue!C$5:C$64)=0),NA(),SUMIFS(Revenue!C$5:C$64,Revenue!$A$5:$A$64,$A9))</f>
        <v/>
      </c>
      <c r="D9">
        <f>IF(OR(COUNTIF(Revenue!$A$5:$A$64,$A9)=0,SUM(Revenue!D$5:D$64)=0),NA(),SUMIFS(Revenue!D$5:D$64,Revenue!$A$5:$A$64,$A9))</f>
        <v/>
      </c>
      <c r="E9">
        <f>IF(OR(COUNTIF(Revenue!$A$5:$A$64,$A9)=0,SUM(Revenue!E$5:E$64)=0),NA(),SUMIFS(Revenue!E$5:E$64,Revenue!$A$5:$A$64,$A9))</f>
        <v/>
      </c>
      <c r="F9">
        <f>IF(OR(COUNTIF(Revenue!$A$5:$A$64,$A9)=0,SUM(Revenue!F$5:F$64)=0),NA(),SUMIFS(Revenue!F$5:F$64,Revenue!$A$5:$A$64,$A9))</f>
        <v/>
      </c>
      <c r="G9">
        <f>IF(OR(COUNTIF(Revenue!$A$5:$A$64,$A9)=0,SUM(Revenue!G$5:G$64)=0),NA(),SUMIFS(Revenue!G$5:G$64,Revenue!$A$5:$A$64,$A9))</f>
        <v/>
      </c>
      <c r="H9">
        <f>IF(OR(COUNTIF(Revenue!$A$5:$A$64,$A9)=0,SUM(Revenue!H$5:H$64)=0),NA(),SUMIFS(Revenue!H$5:H$64,Revenue!$A$5:$A$64,$A9))</f>
        <v/>
      </c>
      <c r="I9">
        <f>IF(OR(COUNTIF(Revenue!$A$5:$A$64,$A9)=0,SUM(Revenue!I$5:I$64)=0),NA(),SUMIFS(Revenue!I$5:I$64,Revenue!$A$5:$A$64,$A9))</f>
        <v/>
      </c>
    </row>
    <row r="10">
      <c r="A10" s="17">
        <f>EDATE(Dashboard!$B$4,-4)</f>
        <v/>
      </c>
      <c r="B10">
        <f>IF(OR(COUNTIF(Revenue!$A$5:$A$64,$A10)=0,SUM(Revenue!B$5:B$64)=0),NA(),SUMIFS(Revenue!B$5:B$64,Revenue!$A$5:$A$64,$A10))</f>
        <v/>
      </c>
      <c r="C10">
        <f>IF(OR(COUNTIF(Revenue!$A$5:$A$64,$A10)=0,SUM(Revenue!C$5:C$64)=0),NA(),SUMIFS(Revenue!C$5:C$64,Revenue!$A$5:$A$64,$A10))</f>
        <v/>
      </c>
      <c r="D10">
        <f>IF(OR(COUNTIF(Revenue!$A$5:$A$64,$A10)=0,SUM(Revenue!D$5:D$64)=0),NA(),SUMIFS(Revenue!D$5:D$64,Revenue!$A$5:$A$64,$A10))</f>
        <v/>
      </c>
      <c r="E10">
        <f>IF(OR(COUNTIF(Revenue!$A$5:$A$64,$A10)=0,SUM(Revenue!E$5:E$64)=0),NA(),SUMIFS(Revenue!E$5:E$64,Revenue!$A$5:$A$64,$A10))</f>
        <v/>
      </c>
      <c r="F10">
        <f>IF(OR(COUNTIF(Revenue!$A$5:$A$64,$A10)=0,SUM(Revenue!F$5:F$64)=0),NA(),SUMIFS(Revenue!F$5:F$64,Revenue!$A$5:$A$64,$A10))</f>
        <v/>
      </c>
      <c r="G10">
        <f>IF(OR(COUNTIF(Revenue!$A$5:$A$64,$A10)=0,SUM(Revenue!G$5:G$64)=0),NA(),SUMIFS(Revenue!G$5:G$64,Revenue!$A$5:$A$64,$A10))</f>
        <v/>
      </c>
      <c r="H10">
        <f>IF(OR(COUNTIF(Revenue!$A$5:$A$64,$A10)=0,SUM(Revenue!H$5:H$64)=0),NA(),SUMIFS(Revenue!H$5:H$64,Revenue!$A$5:$A$64,$A10))</f>
        <v/>
      </c>
      <c r="I10">
        <f>IF(OR(COUNTIF(Revenue!$A$5:$A$64,$A10)=0,SUM(Revenue!I$5:I$64)=0),NA(),SUMIFS(Revenue!I$5:I$64,Revenue!$A$5:$A$64,$A10))</f>
        <v/>
      </c>
    </row>
    <row r="11">
      <c r="A11" s="17">
        <f>EDATE(Dashboard!$B$4,-3)</f>
        <v/>
      </c>
      <c r="B11">
        <f>IF(OR(COUNTIF(Revenue!$A$5:$A$64,$A11)=0,SUM(Revenue!B$5:B$64)=0),NA(),SUMIFS(Revenue!B$5:B$64,Revenue!$A$5:$A$64,$A11))</f>
        <v/>
      </c>
      <c r="C11">
        <f>IF(OR(COUNTIF(Revenue!$A$5:$A$64,$A11)=0,SUM(Revenue!C$5:C$64)=0),NA(),SUMIFS(Revenue!C$5:C$64,Revenue!$A$5:$A$64,$A11))</f>
        <v/>
      </c>
      <c r="D11">
        <f>IF(OR(COUNTIF(Revenue!$A$5:$A$64,$A11)=0,SUM(Revenue!D$5:D$64)=0),NA(),SUMIFS(Revenue!D$5:D$64,Revenue!$A$5:$A$64,$A11))</f>
        <v/>
      </c>
      <c r="E11">
        <f>IF(OR(COUNTIF(Revenue!$A$5:$A$64,$A11)=0,SUM(Revenue!E$5:E$64)=0),NA(),SUMIFS(Revenue!E$5:E$64,Revenue!$A$5:$A$64,$A11))</f>
        <v/>
      </c>
      <c r="F11">
        <f>IF(OR(COUNTIF(Revenue!$A$5:$A$64,$A11)=0,SUM(Revenue!F$5:F$64)=0),NA(),SUMIFS(Revenue!F$5:F$64,Revenue!$A$5:$A$64,$A11))</f>
        <v/>
      </c>
      <c r="G11">
        <f>IF(OR(COUNTIF(Revenue!$A$5:$A$64,$A11)=0,SUM(Revenue!G$5:G$64)=0),NA(),SUMIFS(Revenue!G$5:G$64,Revenue!$A$5:$A$64,$A11))</f>
        <v/>
      </c>
      <c r="H11">
        <f>IF(OR(COUNTIF(Revenue!$A$5:$A$64,$A11)=0,SUM(Revenue!H$5:H$64)=0),NA(),SUMIFS(Revenue!H$5:H$64,Revenue!$A$5:$A$64,$A11))</f>
        <v/>
      </c>
      <c r="I11">
        <f>IF(OR(COUNTIF(Revenue!$A$5:$A$64,$A11)=0,SUM(Revenue!I$5:I$64)=0),NA(),SUMIFS(Revenue!I$5:I$64,Revenue!$A$5:$A$64,$A11))</f>
        <v/>
      </c>
    </row>
    <row r="12">
      <c r="A12" s="17">
        <f>EDATE(Dashboard!$B$4,-2)</f>
        <v/>
      </c>
      <c r="B12">
        <f>IF(OR(COUNTIF(Revenue!$A$5:$A$64,$A12)=0,SUM(Revenue!B$5:B$64)=0),NA(),SUMIFS(Revenue!B$5:B$64,Revenue!$A$5:$A$64,$A12))</f>
        <v/>
      </c>
      <c r="C12">
        <f>IF(OR(COUNTIF(Revenue!$A$5:$A$64,$A12)=0,SUM(Revenue!C$5:C$64)=0),NA(),SUMIFS(Revenue!C$5:C$64,Revenue!$A$5:$A$64,$A12))</f>
        <v/>
      </c>
      <c r="D12">
        <f>IF(OR(COUNTIF(Revenue!$A$5:$A$64,$A12)=0,SUM(Revenue!D$5:D$64)=0),NA(),SUMIFS(Revenue!D$5:D$64,Revenue!$A$5:$A$64,$A12))</f>
        <v/>
      </c>
      <c r="E12">
        <f>IF(OR(COUNTIF(Revenue!$A$5:$A$64,$A12)=0,SUM(Revenue!E$5:E$64)=0),NA(),SUMIFS(Revenue!E$5:E$64,Revenue!$A$5:$A$64,$A12))</f>
        <v/>
      </c>
      <c r="F12">
        <f>IF(OR(COUNTIF(Revenue!$A$5:$A$64,$A12)=0,SUM(Revenue!F$5:F$64)=0),NA(),SUMIFS(Revenue!F$5:F$64,Revenue!$A$5:$A$64,$A12))</f>
        <v/>
      </c>
      <c r="G12">
        <f>IF(OR(COUNTIF(Revenue!$A$5:$A$64,$A12)=0,SUM(Revenue!G$5:G$64)=0),NA(),SUMIFS(Revenue!G$5:G$64,Revenue!$A$5:$A$64,$A12))</f>
        <v/>
      </c>
      <c r="H12">
        <f>IF(OR(COUNTIF(Revenue!$A$5:$A$64,$A12)=0,SUM(Revenue!H$5:H$64)=0),NA(),SUMIFS(Revenue!H$5:H$64,Revenue!$A$5:$A$64,$A12))</f>
        <v/>
      </c>
      <c r="I12">
        <f>IF(OR(COUNTIF(Revenue!$A$5:$A$64,$A12)=0,SUM(Revenue!I$5:I$64)=0),NA(),SUMIFS(Revenue!I$5:I$64,Revenue!$A$5:$A$64,$A12))</f>
        <v/>
      </c>
    </row>
    <row r="13">
      <c r="A13" s="17">
        <f>EDATE(Dashboard!$B$4,-1)</f>
        <v/>
      </c>
      <c r="B13">
        <f>IF(OR(COUNTIF(Revenue!$A$5:$A$64,$A13)=0,SUM(Revenue!B$5:B$64)=0),NA(),SUMIFS(Revenue!B$5:B$64,Revenue!$A$5:$A$64,$A13))</f>
        <v/>
      </c>
      <c r="C13">
        <f>IF(OR(COUNTIF(Revenue!$A$5:$A$64,$A13)=0,SUM(Revenue!C$5:C$64)=0),NA(),SUMIFS(Revenue!C$5:C$64,Revenue!$A$5:$A$64,$A13))</f>
        <v/>
      </c>
      <c r="D13">
        <f>IF(OR(COUNTIF(Revenue!$A$5:$A$64,$A13)=0,SUM(Revenue!D$5:D$64)=0),NA(),SUMIFS(Revenue!D$5:D$64,Revenue!$A$5:$A$64,$A13))</f>
        <v/>
      </c>
      <c r="E13">
        <f>IF(OR(COUNTIF(Revenue!$A$5:$A$64,$A13)=0,SUM(Revenue!E$5:E$64)=0),NA(),SUMIFS(Revenue!E$5:E$64,Revenue!$A$5:$A$64,$A13))</f>
        <v/>
      </c>
      <c r="F13">
        <f>IF(OR(COUNTIF(Revenue!$A$5:$A$64,$A13)=0,SUM(Revenue!F$5:F$64)=0),NA(),SUMIFS(Revenue!F$5:F$64,Revenue!$A$5:$A$64,$A13))</f>
        <v/>
      </c>
      <c r="G13">
        <f>IF(OR(COUNTIF(Revenue!$A$5:$A$64,$A13)=0,SUM(Revenue!G$5:G$64)=0),NA(),SUMIFS(Revenue!G$5:G$64,Revenue!$A$5:$A$64,$A13))</f>
        <v/>
      </c>
      <c r="H13">
        <f>IF(OR(COUNTIF(Revenue!$A$5:$A$64,$A13)=0,SUM(Revenue!H$5:H$64)=0),NA(),SUMIFS(Revenue!H$5:H$64,Revenue!$A$5:$A$64,$A13))</f>
        <v/>
      </c>
      <c r="I13">
        <f>IF(OR(COUNTIF(Revenue!$A$5:$A$64,$A13)=0,SUM(Revenue!I$5:I$64)=0),NA(),SUMIFS(Revenue!I$5:I$64,Revenue!$A$5:$A$64,$A13))</f>
        <v/>
      </c>
    </row>
    <row r="14">
      <c r="A14" s="17">
        <f>EDATE(Dashboard!$B$4,0)</f>
        <v/>
      </c>
      <c r="B14">
        <f>IF(OR(COUNTIF(Revenue!$A$5:$A$64,$A14)=0,SUM(Revenue!B$5:B$64)=0),NA(),SUMIFS(Revenue!B$5:B$64,Revenue!$A$5:$A$64,$A14))</f>
        <v/>
      </c>
      <c r="C14">
        <f>IF(OR(COUNTIF(Revenue!$A$5:$A$64,$A14)=0,SUM(Revenue!C$5:C$64)=0),NA(),SUMIFS(Revenue!C$5:C$64,Revenue!$A$5:$A$64,$A14))</f>
        <v/>
      </c>
      <c r="D14">
        <f>IF(OR(COUNTIF(Revenue!$A$5:$A$64,$A14)=0,SUM(Revenue!D$5:D$64)=0),NA(),SUMIFS(Revenue!D$5:D$64,Revenue!$A$5:$A$64,$A14))</f>
        <v/>
      </c>
      <c r="E14">
        <f>IF(OR(COUNTIF(Revenue!$A$5:$A$64,$A14)=0,SUM(Revenue!E$5:E$64)=0),NA(),SUMIFS(Revenue!E$5:E$64,Revenue!$A$5:$A$64,$A14))</f>
        <v/>
      </c>
      <c r="F14">
        <f>IF(OR(COUNTIF(Revenue!$A$5:$A$64,$A14)=0,SUM(Revenue!F$5:F$64)=0),NA(),SUMIFS(Revenue!F$5:F$64,Revenue!$A$5:$A$64,$A14))</f>
        <v/>
      </c>
      <c r="G14">
        <f>IF(OR(COUNTIF(Revenue!$A$5:$A$64,$A14)=0,SUM(Revenue!G$5:G$64)=0),NA(),SUMIFS(Revenue!G$5:G$64,Revenue!$A$5:$A$64,$A14))</f>
        <v/>
      </c>
      <c r="H14">
        <f>IF(OR(COUNTIF(Revenue!$A$5:$A$64,$A14)=0,SUM(Revenue!H$5:H$64)=0),NA(),SUMIFS(Revenue!H$5:H$64,Revenue!$A$5:$A$64,$A14))</f>
        <v/>
      </c>
      <c r="I14">
        <f>IF(OR(COUNTIF(Revenue!$A$5:$A$64,$A14)=0,SUM(Revenue!I$5:I$64)=0),NA(),SUMIFS(Revenue!I$5:I$64,Revenue!$A$5:$A$64,$A14))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Sentopi</dc:creator>
  <dc:title xmlns:dc="http://purl.org/dc/elements/1.1/">Omnichannel sales dashboard template</dc:title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2026-10-07T17:34:27Z</dcterms:modified>
</cp:coreProperties>
</file>